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y.henderson\Desktop\"/>
    </mc:Choice>
  </mc:AlternateContent>
  <bookViews>
    <workbookView xWindow="0" yWindow="0" windowWidth="28800" windowHeight="13700"/>
  </bookViews>
  <sheets>
    <sheet name="Budget template_PLEASE COMPLETE" sheetId="3" r:id="rId1"/>
    <sheet name="Example budget " sheetId="4" r:id="rId2"/>
  </sheets>
  <definedNames>
    <definedName name="_xlnm.Print_Area" localSheetId="0">'Budget template_PLEASE COMPLETE'!$A$1:$H$51</definedName>
    <definedName name="_xlnm.Print_Area" localSheetId="1">'Example budget '!$A$1:$H$42</definedName>
    <definedName name="_xlnm.Print_Titles" localSheetId="0">'Budget template_PLEASE COMPLETE'!#REF!</definedName>
    <definedName name="_xlnm.Print_Titles" localSheetId="1">'Example budget 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3" l="1"/>
  <c r="H52" i="3"/>
  <c r="G51" i="3"/>
  <c r="G52" i="3"/>
  <c r="G7" i="3" l="1"/>
  <c r="H7" i="3" s="1"/>
  <c r="G62" i="3"/>
  <c r="H62" i="3" s="1"/>
  <c r="G63" i="3"/>
  <c r="H63" i="3" s="1"/>
  <c r="G60" i="3"/>
  <c r="H60" i="3" s="1"/>
  <c r="G59" i="3"/>
  <c r="G54" i="4"/>
  <c r="H54" i="4" s="1"/>
  <c r="G55" i="4"/>
  <c r="G53" i="4"/>
  <c r="G50" i="4"/>
  <c r="H50" i="4" s="1"/>
  <c r="G51" i="4"/>
  <c r="G49" i="4"/>
  <c r="G17" i="4"/>
  <c r="H17" i="4" s="1"/>
  <c r="G20" i="4"/>
  <c r="H20" i="4" s="1"/>
  <c r="G64" i="3" l="1"/>
  <c r="H59" i="3"/>
  <c r="H64" i="3" s="1"/>
  <c r="P60" i="4"/>
  <c r="M60" i="4"/>
  <c r="J60" i="4"/>
  <c r="P56" i="4"/>
  <c r="M56" i="4"/>
  <c r="J56" i="4"/>
  <c r="H49" i="4"/>
  <c r="P44" i="4"/>
  <c r="M44" i="4"/>
  <c r="J44" i="4"/>
  <c r="G43" i="4"/>
  <c r="H43" i="4" s="1"/>
  <c r="K43" i="4" s="1"/>
  <c r="N43" i="4" s="1"/>
  <c r="Q43" i="4" s="1"/>
  <c r="G42" i="4"/>
  <c r="H42" i="4" s="1"/>
  <c r="K42" i="4" s="1"/>
  <c r="P37" i="4"/>
  <c r="M37" i="4"/>
  <c r="J37" i="4"/>
  <c r="G36" i="4"/>
  <c r="G35" i="4"/>
  <c r="G34" i="4"/>
  <c r="H34" i="4" s="1"/>
  <c r="P30" i="4"/>
  <c r="M30" i="4"/>
  <c r="J30" i="4"/>
  <c r="G29" i="4"/>
  <c r="H29" i="4" s="1"/>
  <c r="K29" i="4" s="1"/>
  <c r="N29" i="4" s="1"/>
  <c r="Q29" i="4" s="1"/>
  <c r="G27" i="4"/>
  <c r="H27" i="4" s="1"/>
  <c r="K27" i="4" s="1"/>
  <c r="N27" i="4" s="1"/>
  <c r="Q27" i="4" s="1"/>
  <c r="G26" i="4"/>
  <c r="H26" i="4" s="1"/>
  <c r="J23" i="4"/>
  <c r="P22" i="4"/>
  <c r="M22" i="4"/>
  <c r="J22" i="4"/>
  <c r="G21" i="4"/>
  <c r="H21" i="4" s="1"/>
  <c r="K21" i="4" s="1"/>
  <c r="N21" i="4" s="1"/>
  <c r="Q21" i="4" s="1"/>
  <c r="G19" i="4"/>
  <c r="G16" i="4"/>
  <c r="G14" i="4"/>
  <c r="G13" i="4"/>
  <c r="H13" i="4" s="1"/>
  <c r="J9" i="4"/>
  <c r="G8" i="4"/>
  <c r="H8" i="4" s="1"/>
  <c r="G7" i="4"/>
  <c r="H7" i="4" s="1"/>
  <c r="P68" i="3"/>
  <c r="M68" i="3"/>
  <c r="J68" i="3"/>
  <c r="P64" i="3"/>
  <c r="M64" i="3"/>
  <c r="J64" i="3"/>
  <c r="K63" i="3"/>
  <c r="N63" i="3" s="1"/>
  <c r="Q63" i="3" s="1"/>
  <c r="K62" i="3"/>
  <c r="N62" i="3" s="1"/>
  <c r="Q62" i="3" s="1"/>
  <c r="K60" i="3"/>
  <c r="N60" i="3" s="1"/>
  <c r="Q60" i="3" s="1"/>
  <c r="P54" i="3"/>
  <c r="M54" i="3"/>
  <c r="J54" i="3"/>
  <c r="G53" i="3"/>
  <c r="H53" i="3" s="1"/>
  <c r="K52" i="3"/>
  <c r="N52" i="3" s="1"/>
  <c r="Q52" i="3" s="1"/>
  <c r="P46" i="3"/>
  <c r="M46" i="3"/>
  <c r="J46" i="3"/>
  <c r="G45" i="3"/>
  <c r="G44" i="3"/>
  <c r="G42" i="3"/>
  <c r="H42" i="3" s="1"/>
  <c r="K42" i="3" s="1"/>
  <c r="N42" i="3" s="1"/>
  <c r="Q42" i="3" s="1"/>
  <c r="G41" i="3"/>
  <c r="G39" i="3"/>
  <c r="G38" i="3"/>
  <c r="P34" i="3"/>
  <c r="M34" i="3"/>
  <c r="J34" i="3"/>
  <c r="G33" i="3"/>
  <c r="H33" i="3" s="1"/>
  <c r="K33" i="3" s="1"/>
  <c r="N33" i="3" s="1"/>
  <c r="Q33" i="3" s="1"/>
  <c r="G32" i="3"/>
  <c r="H32" i="3" s="1"/>
  <c r="G30" i="3"/>
  <c r="H30" i="3" s="1"/>
  <c r="G29" i="3"/>
  <c r="H29" i="3" s="1"/>
  <c r="G27" i="3"/>
  <c r="G26" i="3"/>
  <c r="J23" i="3"/>
  <c r="P22" i="3"/>
  <c r="M22" i="3"/>
  <c r="J22" i="3"/>
  <c r="G21" i="3"/>
  <c r="H21" i="3" s="1"/>
  <c r="G20" i="3"/>
  <c r="H20" i="3" s="1"/>
  <c r="G18" i="3"/>
  <c r="H18" i="3" s="1"/>
  <c r="G17" i="3"/>
  <c r="G15" i="3"/>
  <c r="G14" i="3"/>
  <c r="J10" i="3"/>
  <c r="G9" i="3"/>
  <c r="G8" i="3"/>
  <c r="K7" i="3"/>
  <c r="M7" i="3" s="1"/>
  <c r="N7" i="3" s="1"/>
  <c r="P7" i="3" s="1"/>
  <c r="Q7" i="3" s="1"/>
  <c r="H15" i="3" l="1"/>
  <c r="K15" i="3" s="1"/>
  <c r="N15" i="3" s="1"/>
  <c r="Q15" i="3" s="1"/>
  <c r="H17" i="3"/>
  <c r="K17" i="3" s="1"/>
  <c r="N17" i="3" s="1"/>
  <c r="Q17" i="3" s="1"/>
  <c r="H27" i="3"/>
  <c r="K27" i="3" s="1"/>
  <c r="N27" i="3" s="1"/>
  <c r="Q27" i="3" s="1"/>
  <c r="G46" i="3"/>
  <c r="H38" i="3"/>
  <c r="H39" i="3"/>
  <c r="K39" i="3" s="1"/>
  <c r="N39" i="3" s="1"/>
  <c r="Q39" i="3" s="1"/>
  <c r="H41" i="3"/>
  <c r="K41" i="3" s="1"/>
  <c r="N41" i="3" s="1"/>
  <c r="Q41" i="3" s="1"/>
  <c r="H44" i="3"/>
  <c r="K44" i="3" s="1"/>
  <c r="N44" i="3" s="1"/>
  <c r="Q44" i="3" s="1"/>
  <c r="H45" i="3"/>
  <c r="K45" i="3" s="1"/>
  <c r="N45" i="3" s="1"/>
  <c r="Q45" i="3" s="1"/>
  <c r="G54" i="3"/>
  <c r="G67" i="3" s="1"/>
  <c r="H54" i="3"/>
  <c r="G10" i="3"/>
  <c r="H8" i="3"/>
  <c r="H9" i="3"/>
  <c r="K9" i="3" s="1"/>
  <c r="M9" i="3" s="1"/>
  <c r="N9" i="3" s="1"/>
  <c r="P9" i="3" s="1"/>
  <c r="Q9" i="3" s="1"/>
  <c r="G34" i="3"/>
  <c r="H26" i="3"/>
  <c r="H34" i="3" s="1"/>
  <c r="H14" i="3"/>
  <c r="K14" i="3" s="1"/>
  <c r="G22" i="3"/>
  <c r="K32" i="3"/>
  <c r="N32" i="3" s="1"/>
  <c r="Q32" i="3" s="1"/>
  <c r="K18" i="3"/>
  <c r="N18" i="3" s="1"/>
  <c r="Q18" i="3" s="1"/>
  <c r="K30" i="3"/>
  <c r="N30" i="3" s="1"/>
  <c r="Q30" i="3" s="1"/>
  <c r="K20" i="3"/>
  <c r="N20" i="3" s="1"/>
  <c r="Q20" i="3" s="1"/>
  <c r="J70" i="3"/>
  <c r="K21" i="3"/>
  <c r="N21" i="3" s="1"/>
  <c r="Q21" i="3" s="1"/>
  <c r="H35" i="4"/>
  <c r="K35" i="4" s="1"/>
  <c r="N35" i="4" s="1"/>
  <c r="Q35" i="4" s="1"/>
  <c r="H36" i="4"/>
  <c r="K36" i="4" s="1"/>
  <c r="N36" i="4" s="1"/>
  <c r="Q36" i="4" s="1"/>
  <c r="H55" i="4"/>
  <c r="K55" i="4" s="1"/>
  <c r="N55" i="4" s="1"/>
  <c r="Q55" i="4" s="1"/>
  <c r="H51" i="4"/>
  <c r="K51" i="4" s="1"/>
  <c r="N51" i="4" s="1"/>
  <c r="Q51" i="4" s="1"/>
  <c r="H53" i="4"/>
  <c r="K53" i="4" s="1"/>
  <c r="N53" i="4" s="1"/>
  <c r="Q53" i="4" s="1"/>
  <c r="H14" i="4"/>
  <c r="K14" i="4" s="1"/>
  <c r="N14" i="4" s="1"/>
  <c r="Q14" i="4" s="1"/>
  <c r="H19" i="4"/>
  <c r="K19" i="4" s="1"/>
  <c r="N19" i="4" s="1"/>
  <c r="Q19" i="4" s="1"/>
  <c r="G22" i="4"/>
  <c r="H16" i="4"/>
  <c r="K16" i="4" s="1"/>
  <c r="N16" i="4" s="1"/>
  <c r="Q16" i="4" s="1"/>
  <c r="G9" i="4"/>
  <c r="G56" i="4"/>
  <c r="J62" i="4"/>
  <c r="N42" i="4"/>
  <c r="K44" i="4"/>
  <c r="H30" i="4"/>
  <c r="K26" i="4"/>
  <c r="K13" i="4"/>
  <c r="K34" i="4"/>
  <c r="G44" i="4"/>
  <c r="G37" i="4"/>
  <c r="H44" i="4"/>
  <c r="G30" i="4"/>
  <c r="K29" i="3"/>
  <c r="N29" i="3" s="1"/>
  <c r="Q29" i="3" s="1"/>
  <c r="K51" i="3" l="1"/>
  <c r="N51" i="3" s="1"/>
  <c r="H46" i="3"/>
  <c r="K26" i="3"/>
  <c r="N26" i="3" s="1"/>
  <c r="H23" i="3"/>
  <c r="H22" i="3"/>
  <c r="K53" i="3"/>
  <c r="N53" i="3" s="1"/>
  <c r="Q53" i="3" s="1"/>
  <c r="K38" i="3"/>
  <c r="N38" i="3" s="1"/>
  <c r="H37" i="4"/>
  <c r="H23" i="4"/>
  <c r="H22" i="4"/>
  <c r="K7" i="4"/>
  <c r="M7" i="4" s="1"/>
  <c r="N7" i="4" s="1"/>
  <c r="P7" i="4" s="1"/>
  <c r="Q7" i="4" s="1"/>
  <c r="H9" i="4"/>
  <c r="G59" i="4"/>
  <c r="N34" i="4"/>
  <c r="K37" i="4"/>
  <c r="K22" i="4"/>
  <c r="K23" i="4"/>
  <c r="N13" i="4"/>
  <c r="H56" i="4"/>
  <c r="K49" i="4"/>
  <c r="K30" i="4"/>
  <c r="N26" i="4"/>
  <c r="K8" i="4"/>
  <c r="M8" i="4" s="1"/>
  <c r="N44" i="4"/>
  <c r="Q42" i="4"/>
  <c r="Q44" i="4" s="1"/>
  <c r="K59" i="3"/>
  <c r="H10" i="3"/>
  <c r="K8" i="3"/>
  <c r="M8" i="3" s="1"/>
  <c r="K22" i="3"/>
  <c r="K23" i="3"/>
  <c r="N14" i="3"/>
  <c r="H67" i="3" l="1"/>
  <c r="H68" i="3" s="1"/>
  <c r="G68" i="3"/>
  <c r="G70" i="3" s="1"/>
  <c r="K34" i="3"/>
  <c r="K54" i="3"/>
  <c r="K46" i="3"/>
  <c r="G60" i="4"/>
  <c r="G62" i="4" s="1"/>
  <c r="H59" i="4"/>
  <c r="K59" i="4" s="1"/>
  <c r="N49" i="4"/>
  <c r="K56" i="4"/>
  <c r="Q13" i="4"/>
  <c r="Q22" i="4" s="1"/>
  <c r="N22" i="4"/>
  <c r="Q26" i="4"/>
  <c r="Q30" i="4" s="1"/>
  <c r="N30" i="4"/>
  <c r="N37" i="4"/>
  <c r="Q34" i="4"/>
  <c r="Q37" i="4" s="1"/>
  <c r="N8" i="4"/>
  <c r="M9" i="4"/>
  <c r="M62" i="4" s="1"/>
  <c r="K9" i="4"/>
  <c r="N54" i="3"/>
  <c r="Q51" i="3"/>
  <c r="Q54" i="3" s="1"/>
  <c r="Q26" i="3"/>
  <c r="Q34" i="3" s="1"/>
  <c r="N34" i="3"/>
  <c r="N46" i="3"/>
  <c r="Q38" i="3"/>
  <c r="Q46" i="3" s="1"/>
  <c r="Q14" i="3"/>
  <c r="Q22" i="3" s="1"/>
  <c r="N22" i="3"/>
  <c r="N8" i="3"/>
  <c r="M10" i="3"/>
  <c r="M70" i="3" s="1"/>
  <c r="N59" i="3"/>
  <c r="K64" i="3"/>
  <c r="K10" i="3"/>
  <c r="H60" i="4" l="1"/>
  <c r="H62" i="4" s="1"/>
  <c r="K60" i="4"/>
  <c r="K62" i="4" s="1"/>
  <c r="N59" i="4"/>
  <c r="Q49" i="4"/>
  <c r="Q56" i="4" s="1"/>
  <c r="N56" i="4"/>
  <c r="P8" i="4"/>
  <c r="N9" i="4"/>
  <c r="K67" i="3"/>
  <c r="H70" i="3"/>
  <c r="P8" i="3"/>
  <c r="N10" i="3"/>
  <c r="Q59" i="3"/>
  <c r="Q64" i="3" s="1"/>
  <c r="N64" i="3"/>
  <c r="N60" i="4" l="1"/>
  <c r="N62" i="4" s="1"/>
  <c r="Q59" i="4"/>
  <c r="Q60" i="4" s="1"/>
  <c r="Q8" i="4"/>
  <c r="Q9" i="4" s="1"/>
  <c r="P9" i="4"/>
  <c r="P62" i="4" s="1"/>
  <c r="N67" i="3"/>
  <c r="K68" i="3"/>
  <c r="K70" i="3" s="1"/>
  <c r="P10" i="3"/>
  <c r="P70" i="3" s="1"/>
  <c r="Q8" i="3"/>
  <c r="Q10" i="3" s="1"/>
  <c r="Q62" i="4" l="1"/>
  <c r="N68" i="3"/>
  <c r="N70" i="3" s="1"/>
  <c r="Q67" i="3"/>
  <c r="Q68" i="3" s="1"/>
  <c r="Q70" i="3" s="1"/>
</calcChain>
</file>

<file path=xl/comments1.xml><?xml version="1.0" encoding="utf-8"?>
<comments xmlns="http://schemas.openxmlformats.org/spreadsheetml/2006/main">
  <authors>
    <author>Julia Melasipo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Julia Melasipo:</t>
        </r>
        <r>
          <rPr>
            <sz val="9"/>
            <color indexed="81"/>
            <rFont val="Tahoma"/>
            <family val="2"/>
          </rPr>
          <t xml:space="preserve">
Add exchange rate you used to convert the local currency into USD</t>
        </r>
      </text>
    </comment>
  </commentList>
</comments>
</file>

<file path=xl/comments2.xml><?xml version="1.0" encoding="utf-8"?>
<comments xmlns="http://schemas.openxmlformats.org/spreadsheetml/2006/main">
  <authors>
    <author>Julia Melasipo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Julia Melasipo:</t>
        </r>
        <r>
          <rPr>
            <sz val="9"/>
            <color indexed="81"/>
            <rFont val="Tahoma"/>
            <family val="2"/>
          </rPr>
          <t xml:space="preserve">
Add exchange rate you used to convert the local currency into USD</t>
        </r>
      </text>
    </comment>
  </commentList>
</comments>
</file>

<file path=xl/sharedStrings.xml><?xml version="1.0" encoding="utf-8"?>
<sst xmlns="http://schemas.openxmlformats.org/spreadsheetml/2006/main" count="162" uniqueCount="89">
  <si>
    <t>Exchange rate</t>
  </si>
  <si>
    <t>Currency</t>
  </si>
  <si>
    <t>Unit</t>
  </si>
  <si>
    <t>Unit cost</t>
  </si>
  <si>
    <t>Quantity</t>
  </si>
  <si>
    <t>Amount in USD</t>
  </si>
  <si>
    <t>Actuals Report 1</t>
  </si>
  <si>
    <t>Remaining Funds</t>
  </si>
  <si>
    <t>Actuals Report 2</t>
  </si>
  <si>
    <t>Actuals Report 3</t>
  </si>
  <si>
    <t>Salaries and fees</t>
  </si>
  <si>
    <t>As above if needed</t>
  </si>
  <si>
    <t>Outreach activities</t>
  </si>
  <si>
    <t>Administrative and other direct costs</t>
  </si>
  <si>
    <t>Travel</t>
  </si>
  <si>
    <t>Cost per person</t>
  </si>
  <si>
    <t>Number of people</t>
  </si>
  <si>
    <t>Number of trips</t>
  </si>
  <si>
    <t>Other</t>
  </si>
  <si>
    <t>Rate</t>
  </si>
  <si>
    <t>Indirect cost</t>
  </si>
  <si>
    <t>on programme support portion (x%)</t>
  </si>
  <si>
    <t>Overhead fee</t>
  </si>
  <si>
    <t xml:space="preserve">TOTAL </t>
  </si>
  <si>
    <r>
      <t xml:space="preserve">Name of project: </t>
    </r>
    <r>
      <rPr>
        <sz val="16"/>
        <color theme="1"/>
        <rFont val="Arial"/>
        <family val="2"/>
      </rPr>
      <t>Youth Responsive Roaming Radio</t>
    </r>
  </si>
  <si>
    <t>Specification</t>
  </si>
  <si>
    <t>Honorarium and fees</t>
  </si>
  <si>
    <t>Responsibilities</t>
  </si>
  <si>
    <t>Young Leader</t>
  </si>
  <si>
    <t>Progamme design and implementation, engagement with partner organizations, radio programme presentation, marketing, peer training monitoring and reporting</t>
  </si>
  <si>
    <t>Daily fee</t>
  </si>
  <si>
    <t>Communications support</t>
  </si>
  <si>
    <t>Press releases, web updates, promotion on social media, design of materials/supplies</t>
  </si>
  <si>
    <t>Purpose</t>
  </si>
  <si>
    <t>To train approx 20 young leaders on how to use radio for advocacy</t>
  </si>
  <si>
    <t>Venue hire and AV equipment for presentations</t>
  </si>
  <si>
    <t>Cost per meeting</t>
  </si>
  <si>
    <t xml:space="preserve">Catering for approx. 20 participants </t>
  </si>
  <si>
    <t>Five radio broadcasts</t>
  </si>
  <si>
    <t>To produce five youth-led radio programmes sensitizing five communities in the Karoo region on HIV prevention services available in their area</t>
  </si>
  <si>
    <t>Van, AV and rental cost to produce radio show</t>
  </si>
  <si>
    <t>Cost per boardcast</t>
  </si>
  <si>
    <t>Fuel for van</t>
  </si>
  <si>
    <t>Cost per trip</t>
  </si>
  <si>
    <t>Meet the presenters workshop</t>
  </si>
  <si>
    <t xml:space="preserve">To introduce 20 young radio presenters to 4 established radio personalities </t>
  </si>
  <si>
    <t>Fee for 4 radio presenters</t>
  </si>
  <si>
    <t xml:space="preserve">Catering for approx. 25 participants </t>
  </si>
  <si>
    <t>Flier distribution</t>
  </si>
  <si>
    <t>To distribute flyers in five local communities to sensitize locals to upcoming radio show</t>
  </si>
  <si>
    <t>350 printed flyers</t>
  </si>
  <si>
    <t>Cost per 100</t>
  </si>
  <si>
    <t>Stipend for 5 flyer distributors (all young people)</t>
  </si>
  <si>
    <t>Newspaper advertising</t>
  </si>
  <si>
    <t>To sensitize five communities to upcoming radio show through popular and widely distributed newspapers</t>
  </si>
  <si>
    <t>Paid adverts in 10 local newspapers</t>
  </si>
  <si>
    <t>Cost per newspaper</t>
  </si>
  <si>
    <t>Mobile radio broadcasts</t>
  </si>
  <si>
    <t>To produce five youth-led radio programmes sensitizing different communities in the Karoo region on HIV prevention services available in their area</t>
  </si>
  <si>
    <t>Radio recording devices x 2</t>
  </si>
  <si>
    <t>Cost per device</t>
  </si>
  <si>
    <t>Radio broadcast toolkit design and prnting</t>
  </si>
  <si>
    <t>Per toolkit</t>
  </si>
  <si>
    <t>Mobile data for young radio presenters for 4 months</t>
  </si>
  <si>
    <t>Cost per young radio presenter</t>
  </si>
  <si>
    <t>Copy editing</t>
  </si>
  <si>
    <t>Copy editing posters and flyers</t>
  </si>
  <si>
    <t>Hourly fee</t>
  </si>
  <si>
    <t>Copy editing newspaper advery</t>
  </si>
  <si>
    <t>Young Leader and mentor</t>
  </si>
  <si>
    <t>To conduct 5 radio shows in 5 communities</t>
  </si>
  <si>
    <t>Transport to communities</t>
  </si>
  <si>
    <t>Accommodation x 2 nights</t>
  </si>
  <si>
    <t>Per diems for broascast days</t>
  </si>
  <si>
    <t>Young radio presenters</t>
  </si>
  <si>
    <t>Accommodation x 1 night</t>
  </si>
  <si>
    <t>on programme support portion (10%)</t>
  </si>
  <si>
    <t>Youth Hub Seed Grant budget</t>
  </si>
  <si>
    <t>Budget item</t>
  </si>
  <si>
    <t>Activity details</t>
  </si>
  <si>
    <t>Amount (in local currency)</t>
  </si>
  <si>
    <t>Sub-total</t>
  </si>
  <si>
    <t>To complete: item (e.g., venue, AV, catering)</t>
  </si>
  <si>
    <t>Technological/social media tools</t>
  </si>
  <si>
    <t>Workshops/trainings/meetings</t>
  </si>
  <si>
    <t>South African Rands</t>
  </si>
  <si>
    <t>Three peer training sessions</t>
  </si>
  <si>
    <t>To validate self-collected versus clinician collected samples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</si>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</sst>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&quot;$&quot;#,##0.00"/>
    <numFmt numFmtId="167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E0001B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rgb="FF1A998C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1A998C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i/>
      <sz val="10"/>
      <color theme="1" tint="0.499984740745262"/>
      <name val="Arial"/>
      <family val="2"/>
    </font>
    <font>
      <b/>
      <sz val="14"/>
      <color rgb="FFE0001B"/>
      <name val="Arial"/>
      <family val="2"/>
    </font>
    <font>
      <sz val="14"/>
      <color theme="1"/>
      <name val="Arial"/>
      <family val="2"/>
    </font>
    <font>
      <b/>
      <sz val="18"/>
      <color rgb="FFE0001B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34998626667073579"/>
      </patternFill>
    </fill>
    <fill>
      <patternFill patternType="solid">
        <fgColor rgb="FF1A998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0001B"/>
        <bgColor indexed="64"/>
      </patternFill>
    </fill>
    <fill>
      <patternFill patternType="solid">
        <fgColor rgb="FFE0001B"/>
        <bgColor theme="0" tint="-0.34998626667073579"/>
      </patternFill>
    </fill>
    <fill>
      <patternFill patternType="solid">
        <fgColor rgb="FF1A998C"/>
        <bgColor theme="0" tint="-0.34998626667073579"/>
      </patternFill>
    </fill>
    <fill>
      <patternFill patternType="solid">
        <fgColor theme="6" tint="0.79998168889431442"/>
        <bgColor theme="0" tint="-0.34998626667073579"/>
      </patternFill>
    </fill>
    <fill>
      <patternFill patternType="solid">
        <fgColor rgb="FFFE8946"/>
        <bgColor indexed="64"/>
      </patternFill>
    </fill>
    <fill>
      <patternFill patternType="solid">
        <fgColor rgb="FFFE8946"/>
        <bgColor theme="0" tint="-0.34998626667073579"/>
      </patternFill>
    </fill>
    <fill>
      <patternFill patternType="solid">
        <fgColor theme="7" tint="0.79998168889431442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0001B"/>
      </left>
      <right/>
      <top style="thin">
        <color rgb="FFE0001B"/>
      </top>
      <bottom style="thin">
        <color rgb="FFE0001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0001B"/>
      </top>
      <bottom style="thin">
        <color rgb="FFE0001B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E0001B"/>
      </top>
      <bottom style="thin">
        <color rgb="FFE0001B"/>
      </bottom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6">
    <xf numFmtId="0" fontId="0" fillId="0" borderId="0" xfId="0"/>
    <xf numFmtId="0" fontId="2" fillId="3" borderId="0" xfId="0" applyFont="1" applyFill="1" applyAlignment="1" applyProtection="1">
      <alignment wrapText="1"/>
      <protection hidden="1"/>
    </xf>
    <xf numFmtId="44" fontId="2" fillId="3" borderId="0" xfId="3" applyFont="1" applyFill="1" applyAlignment="1" applyProtection="1">
      <alignment wrapText="1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44" fontId="5" fillId="6" borderId="4" xfId="3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top" wrapText="1"/>
      <protection hidden="1"/>
    </xf>
    <xf numFmtId="44" fontId="5" fillId="2" borderId="9" xfId="3" applyFont="1" applyFill="1" applyBorder="1" applyAlignment="1" applyProtection="1">
      <alignment horizontal="right" vertical="top" wrapText="1"/>
      <protection hidden="1"/>
    </xf>
    <xf numFmtId="0" fontId="6" fillId="8" borderId="4" xfId="0" applyFont="1" applyFill="1" applyBorder="1" applyAlignment="1" applyProtection="1">
      <alignment horizontal="center" vertical="center" wrapText="1"/>
      <protection hidden="1"/>
    </xf>
    <xf numFmtId="44" fontId="5" fillId="4" borderId="19" xfId="3" applyFont="1" applyFill="1" applyBorder="1" applyAlignment="1" applyProtection="1">
      <alignment vertical="center" wrapText="1"/>
      <protection hidden="1"/>
    </xf>
    <xf numFmtId="4" fontId="15" fillId="5" borderId="4" xfId="1" applyNumberFormat="1" applyFont="1" applyFill="1" applyBorder="1" applyAlignment="1" applyProtection="1">
      <alignment horizontal="right" vertical="center" wrapText="1"/>
      <protection hidden="1"/>
    </xf>
    <xf numFmtId="44" fontId="15" fillId="5" borderId="20" xfId="3" applyFont="1" applyFill="1" applyBorder="1" applyAlignment="1" applyProtection="1">
      <alignment horizontal="right" vertical="center" wrapText="1"/>
      <protection hidden="1"/>
    </xf>
    <xf numFmtId="2" fontId="6" fillId="11" borderId="3" xfId="0" applyNumberFormat="1" applyFont="1" applyFill="1" applyBorder="1" applyAlignment="1" applyProtection="1">
      <alignment vertical="center" wrapText="1"/>
      <protection hidden="1"/>
    </xf>
    <xf numFmtId="44" fontId="5" fillId="10" borderId="21" xfId="3" applyFont="1" applyFill="1" applyBorder="1" applyAlignment="1" applyProtection="1">
      <alignment horizontal="right" vertical="center" wrapText="1"/>
      <protection hidden="1"/>
    </xf>
    <xf numFmtId="0" fontId="6" fillId="13" borderId="0" xfId="0" applyFont="1" applyFill="1" applyAlignment="1" applyProtection="1">
      <alignment vertical="center" wrapText="1"/>
      <protection hidden="1"/>
    </xf>
    <xf numFmtId="44" fontId="5" fillId="14" borderId="0" xfId="3" applyFont="1" applyFill="1" applyAlignment="1" applyProtection="1">
      <alignment horizontal="right" vertical="center" wrapText="1"/>
      <protection hidden="1"/>
    </xf>
    <xf numFmtId="3" fontId="11" fillId="9" borderId="4" xfId="1" applyNumberFormat="1" applyFont="1" applyFill="1" applyBorder="1" applyAlignment="1" applyProtection="1">
      <alignment horizontal="right" vertical="center" wrapText="1"/>
      <protection hidden="1"/>
    </xf>
    <xf numFmtId="44" fontId="11" fillId="5" borderId="20" xfId="3" applyFont="1" applyFill="1" applyBorder="1" applyAlignment="1" applyProtection="1">
      <alignment horizontal="right" vertical="center" wrapText="1"/>
      <protection hidden="1"/>
    </xf>
    <xf numFmtId="2" fontId="15" fillId="12" borderId="4" xfId="1" applyNumberFormat="1" applyFont="1" applyFill="1" applyBorder="1" applyAlignment="1" applyProtection="1">
      <alignment horizontal="right" vertical="center" wrapText="1"/>
      <protection hidden="1"/>
    </xf>
    <xf numFmtId="44" fontId="15" fillId="0" borderId="20" xfId="3" applyFont="1" applyBorder="1" applyAlignment="1" applyProtection="1">
      <alignment horizontal="right" vertical="center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44" fontId="5" fillId="2" borderId="0" xfId="3" applyFont="1" applyFill="1" applyAlignment="1" applyProtection="1">
      <alignment horizontal="right" vertical="center" wrapText="1"/>
      <protection hidden="1"/>
    </xf>
    <xf numFmtId="2" fontId="11" fillId="9" borderId="4" xfId="1" applyNumberFormat="1" applyFont="1" applyFill="1" applyBorder="1" applyAlignment="1" applyProtection="1">
      <alignment horizontal="right" vertical="center" wrapText="1"/>
      <protection hidden="1"/>
    </xf>
    <xf numFmtId="0" fontId="6" fillId="3" borderId="9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1" fontId="5" fillId="8" borderId="4" xfId="0" applyNumberFormat="1" applyFont="1" applyFill="1" applyBorder="1" applyAlignment="1" applyProtection="1">
      <alignment vertical="center" wrapText="1"/>
      <protection hidden="1"/>
    </xf>
    <xf numFmtId="1" fontId="11" fillId="9" borderId="4" xfId="1" applyNumberFormat="1" applyFont="1" applyFill="1" applyBorder="1" applyAlignment="1" applyProtection="1">
      <alignment horizontal="right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2" fontId="11" fillId="9" borderId="4" xfId="2" applyNumberFormat="1" applyFont="1" applyFill="1" applyBorder="1" applyAlignment="1" applyProtection="1">
      <alignment horizontal="right" vertical="center" wrapText="1"/>
      <protection hidden="1"/>
    </xf>
    <xf numFmtId="44" fontId="11" fillId="9" borderId="20" xfId="3" applyFont="1" applyFill="1" applyBorder="1" applyAlignment="1" applyProtection="1">
      <alignment horizontal="right" vertical="center" wrapText="1"/>
      <protection hidden="1"/>
    </xf>
    <xf numFmtId="0" fontId="17" fillId="3" borderId="0" xfId="0" applyFont="1" applyFill="1" applyAlignment="1" applyProtection="1">
      <alignment wrapText="1"/>
      <protection hidden="1"/>
    </xf>
    <xf numFmtId="0" fontId="14" fillId="3" borderId="8" xfId="0" applyFont="1" applyFill="1" applyBorder="1" applyAlignment="1" applyProtection="1">
      <alignment wrapText="1"/>
      <protection hidden="1"/>
    </xf>
    <xf numFmtId="44" fontId="14" fillId="2" borderId="12" xfId="3" applyFont="1" applyFill="1" applyBorder="1" applyAlignment="1" applyProtection="1">
      <alignment wrapText="1"/>
      <protection hidden="1"/>
    </xf>
    <xf numFmtId="44" fontId="2" fillId="2" borderId="0" xfId="3" applyFont="1" applyFill="1" applyAlignment="1" applyProtection="1">
      <alignment wrapText="1"/>
      <protection hidden="1"/>
    </xf>
    <xf numFmtId="0" fontId="23" fillId="2" borderId="1" xfId="0" applyFont="1" applyFill="1" applyBorder="1" applyAlignment="1" applyProtection="1">
      <alignment horizontal="left" vertical="center" wrapText="1"/>
      <protection hidden="1"/>
    </xf>
    <xf numFmtId="0" fontId="24" fillId="3" borderId="1" xfId="0" applyFont="1" applyFill="1" applyBorder="1" applyAlignment="1" applyProtection="1">
      <alignment horizontal="left" vertical="center" wrapText="1"/>
      <protection hidden="1"/>
    </xf>
    <xf numFmtId="0" fontId="2" fillId="13" borderId="0" xfId="0" applyFont="1" applyFill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24" fillId="3" borderId="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vertical="top" wrapText="1"/>
      <protection hidden="1"/>
    </xf>
    <xf numFmtId="3" fontId="8" fillId="3" borderId="0" xfId="0" applyNumberFormat="1" applyFont="1" applyFill="1" applyAlignment="1" applyProtection="1">
      <alignment horizontal="right" vertical="top" wrapText="1"/>
      <protection hidden="1"/>
    </xf>
    <xf numFmtId="0" fontId="5" fillId="7" borderId="1" xfId="0" applyFont="1" applyFill="1" applyBorder="1" applyAlignment="1" applyProtection="1">
      <alignment horizontal="center" vertical="center" wrapText="1"/>
      <protection hidden="1"/>
    </xf>
    <xf numFmtId="0" fontId="5" fillId="6" borderId="4" xfId="0" applyFont="1" applyFill="1" applyBorder="1" applyAlignment="1" applyProtection="1">
      <alignment horizontal="center" vertical="center" wrapText="1"/>
      <protection hidden="1"/>
    </xf>
    <xf numFmtId="0" fontId="5" fillId="14" borderId="0" xfId="0" applyFont="1" applyFill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 applyProtection="1">
      <alignment horizontal="right" vertical="center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6" fillId="2" borderId="3" xfId="0" applyFont="1" applyFill="1" applyBorder="1" applyAlignment="1" applyProtection="1">
      <alignment vertical="top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3" fontId="5" fillId="2" borderId="9" xfId="0" applyNumberFormat="1" applyFont="1" applyFill="1" applyBorder="1" applyAlignment="1" applyProtection="1">
      <alignment horizontal="right" vertical="top" wrapText="1"/>
      <protection hidden="1"/>
    </xf>
    <xf numFmtId="3" fontId="5" fillId="14" borderId="0" xfId="0" applyNumberFormat="1" applyFont="1" applyFill="1" applyAlignment="1" applyProtection="1">
      <alignment horizontal="right" vertical="top" wrapText="1"/>
      <protection hidden="1"/>
    </xf>
    <xf numFmtId="3" fontId="5" fillId="2" borderId="3" xfId="0" applyNumberFormat="1" applyFont="1" applyFill="1" applyBorder="1" applyAlignment="1" applyProtection="1">
      <alignment horizontal="right" vertical="top" wrapText="1"/>
      <protection hidden="1"/>
    </xf>
    <xf numFmtId="0" fontId="4" fillId="13" borderId="0" xfId="0" applyFont="1" applyFill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167" fontId="5" fillId="4" borderId="19" xfId="3" applyNumberFormat="1" applyFont="1" applyFill="1" applyBorder="1" applyAlignment="1" applyProtection="1">
      <alignment vertical="center" wrapText="1"/>
      <protection hidden="1"/>
    </xf>
    <xf numFmtId="0" fontId="5" fillId="14" borderId="0" xfId="0" applyFont="1" applyFill="1" applyAlignment="1" applyProtection="1">
      <alignment vertical="center" wrapText="1"/>
      <protection hidden="1"/>
    </xf>
    <xf numFmtId="0" fontId="5" fillId="4" borderId="19" xfId="0" applyFont="1" applyFill="1" applyBorder="1" applyAlignment="1" applyProtection="1">
      <alignment vertical="center" wrapText="1"/>
      <protection hidden="1"/>
    </xf>
    <xf numFmtId="0" fontId="5" fillId="4" borderId="5" xfId="0" applyFont="1" applyFill="1" applyBorder="1" applyAlignment="1" applyProtection="1">
      <alignment vertical="center" wrapText="1"/>
      <protection hidden="1"/>
    </xf>
    <xf numFmtId="0" fontId="11" fillId="13" borderId="0" xfId="0" applyFont="1" applyFill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6" fillId="5" borderId="1" xfId="0" applyFont="1" applyFill="1" applyBorder="1" applyAlignment="1" applyProtection="1">
      <alignment horizontal="left" vertical="center" wrapText="1"/>
      <protection hidden="1"/>
    </xf>
    <xf numFmtId="0" fontId="26" fillId="5" borderId="1" xfId="0" applyFont="1" applyFill="1" applyBorder="1" applyAlignment="1" applyProtection="1">
      <alignment vertical="center" wrapText="1"/>
      <protection hidden="1"/>
    </xf>
    <xf numFmtId="0" fontId="26" fillId="5" borderId="1" xfId="0" applyFont="1" applyFill="1" applyBorder="1" applyAlignment="1" applyProtection="1">
      <alignment horizontal="center" vertical="center" wrapText="1"/>
      <protection hidden="1"/>
    </xf>
    <xf numFmtId="1" fontId="17" fillId="9" borderId="1" xfId="0" applyNumberFormat="1" applyFont="1" applyFill="1" applyBorder="1" applyAlignment="1" applyProtection="1">
      <alignment horizontal="right" vertical="center" wrapText="1"/>
      <protection hidden="1"/>
    </xf>
    <xf numFmtId="1" fontId="15" fillId="5" borderId="1" xfId="1" applyNumberFormat="1" applyFont="1" applyFill="1" applyBorder="1" applyAlignment="1" applyProtection="1">
      <alignment horizontal="right" vertical="center" wrapText="1"/>
      <protection hidden="1"/>
    </xf>
    <xf numFmtId="1" fontId="15" fillId="5" borderId="4" xfId="1" applyNumberFormat="1" applyFont="1" applyFill="1" applyBorder="1" applyAlignment="1" applyProtection="1">
      <alignment horizontal="right" vertical="center" wrapText="1"/>
      <protection hidden="1"/>
    </xf>
    <xf numFmtId="166" fontId="15" fillId="14" borderId="0" xfId="0" applyNumberFormat="1" applyFont="1" applyFill="1" applyAlignment="1" applyProtection="1">
      <alignment horizontal="right" vertical="center" wrapText="1"/>
      <protection hidden="1"/>
    </xf>
    <xf numFmtId="166" fontId="15" fillId="5" borderId="20" xfId="0" applyNumberFormat="1" applyFont="1" applyFill="1" applyBorder="1" applyAlignment="1" applyProtection="1">
      <alignment horizontal="right" vertical="center" wrapText="1"/>
      <protection hidden="1"/>
    </xf>
    <xf numFmtId="166" fontId="15" fillId="5" borderId="5" xfId="0" applyNumberFormat="1" applyFont="1" applyFill="1" applyBorder="1" applyAlignment="1" applyProtection="1">
      <alignment horizontal="right" vertical="center" wrapText="1"/>
      <protection hidden="1"/>
    </xf>
    <xf numFmtId="3" fontId="11" fillId="13" borderId="0" xfId="0" applyNumberFormat="1" applyFont="1" applyFill="1" applyAlignment="1" applyProtection="1">
      <alignment horizontal="right" vertical="center" wrapText="1"/>
      <protection hidden="1"/>
    </xf>
    <xf numFmtId="166" fontId="15" fillId="5" borderId="22" xfId="0" applyNumberFormat="1" applyFont="1" applyFill="1" applyBorder="1" applyAlignment="1" applyProtection="1">
      <alignment horizontal="right" vertical="center" wrapText="1"/>
      <protection hidden="1"/>
    </xf>
    <xf numFmtId="0" fontId="5" fillId="10" borderId="4" xfId="0" applyFont="1" applyFill="1" applyBorder="1" applyAlignment="1" applyProtection="1">
      <alignment horizontal="left" vertical="center" wrapText="1"/>
      <protection hidden="1"/>
    </xf>
    <xf numFmtId="0" fontId="6" fillId="10" borderId="3" xfId="0" applyFont="1" applyFill="1" applyBorder="1" applyAlignment="1" applyProtection="1">
      <alignment vertical="center" wrapText="1"/>
      <protection hidden="1"/>
    </xf>
    <xf numFmtId="1" fontId="6" fillId="11" borderId="3" xfId="0" applyNumberFormat="1" applyFont="1" applyFill="1" applyBorder="1" applyAlignment="1" applyProtection="1">
      <alignment vertical="center" wrapText="1"/>
      <protection hidden="1"/>
    </xf>
    <xf numFmtId="1" fontId="6" fillId="11" borderId="5" xfId="0" applyNumberFormat="1" applyFont="1" applyFill="1" applyBorder="1" applyAlignment="1" applyProtection="1">
      <alignment vertical="center" wrapText="1"/>
      <protection hidden="1"/>
    </xf>
    <xf numFmtId="166" fontId="5" fillId="14" borderId="0" xfId="0" applyNumberFormat="1" applyFont="1" applyFill="1" applyAlignment="1" applyProtection="1">
      <alignment horizontal="right" vertical="center" wrapText="1"/>
      <protection hidden="1"/>
    </xf>
    <xf numFmtId="166" fontId="5" fillId="10" borderId="21" xfId="0" applyNumberFormat="1" applyFont="1" applyFill="1" applyBorder="1" applyAlignment="1" applyProtection="1">
      <alignment horizontal="right" vertical="center" wrapText="1"/>
      <protection hidden="1"/>
    </xf>
    <xf numFmtId="166" fontId="5" fillId="10" borderId="5" xfId="0" applyNumberFormat="1" applyFont="1" applyFill="1" applyBorder="1" applyAlignment="1" applyProtection="1">
      <alignment horizontal="right" vertical="center" wrapText="1"/>
      <protection hidden="1"/>
    </xf>
    <xf numFmtId="3" fontId="5" fillId="13" borderId="0" xfId="0" applyNumberFormat="1" applyFont="1" applyFill="1" applyAlignment="1" applyProtection="1">
      <alignment horizontal="right" vertical="center" wrapText="1"/>
      <protection hidden="1"/>
    </xf>
    <xf numFmtId="166" fontId="5" fillId="10" borderId="22" xfId="0" applyNumberFormat="1" applyFont="1" applyFill="1" applyBorder="1" applyAlignment="1" applyProtection="1">
      <alignment horizontal="right" vertical="center" wrapText="1"/>
      <protection hidden="1"/>
    </xf>
    <xf numFmtId="0" fontId="5" fillId="14" borderId="0" xfId="0" applyFont="1" applyFill="1" applyAlignment="1" applyProtection="1">
      <alignment horizontal="left" vertical="center" wrapText="1"/>
      <protection hidden="1"/>
    </xf>
    <xf numFmtId="0" fontId="6" fillId="14" borderId="0" xfId="0" applyFont="1" applyFill="1" applyAlignment="1" applyProtection="1">
      <alignment vertical="center" wrapText="1"/>
      <protection hidden="1"/>
    </xf>
    <xf numFmtId="1" fontId="6" fillId="13" borderId="0" xfId="0" applyNumberFormat="1" applyFont="1" applyFill="1" applyAlignment="1" applyProtection="1">
      <alignment vertical="center" wrapText="1"/>
      <protection hidden="1"/>
    </xf>
    <xf numFmtId="3" fontId="5" fillId="14" borderId="0" xfId="0" applyNumberFormat="1" applyFont="1" applyFill="1" applyAlignment="1" applyProtection="1">
      <alignment horizontal="right"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1" fontId="5" fillId="8" borderId="1" xfId="0" applyNumberFormat="1" applyFont="1" applyFill="1" applyBorder="1" applyAlignment="1" applyProtection="1">
      <alignment vertical="center" wrapText="1"/>
      <protection hidden="1"/>
    </xf>
    <xf numFmtId="0" fontId="18" fillId="5" borderId="1" xfId="0" applyFont="1" applyFill="1" applyBorder="1" applyAlignment="1" applyProtection="1">
      <alignment horizontal="left" vertical="center" wrapText="1"/>
      <protection hidden="1"/>
    </xf>
    <xf numFmtId="0" fontId="18" fillId="5" borderId="1" xfId="0" applyFont="1" applyFill="1" applyBorder="1" applyAlignment="1" applyProtection="1">
      <alignment vertical="center" wrapText="1"/>
      <protection hidden="1"/>
    </xf>
    <xf numFmtId="0" fontId="18" fillId="5" borderId="1" xfId="0" applyFont="1" applyFill="1" applyBorder="1" applyAlignment="1" applyProtection="1">
      <alignment horizontal="center" vertical="center" wrapText="1"/>
      <protection hidden="1"/>
    </xf>
    <xf numFmtId="1" fontId="11" fillId="9" borderId="1" xfId="0" applyNumberFormat="1" applyFont="1" applyFill="1" applyBorder="1" applyAlignment="1" applyProtection="1">
      <alignment vertical="center" wrapText="1"/>
      <protection hidden="1"/>
    </xf>
    <xf numFmtId="1" fontId="11" fillId="9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14" borderId="0" xfId="0" applyNumberFormat="1" applyFont="1" applyFill="1" applyAlignment="1" applyProtection="1">
      <alignment horizontal="right" vertical="center" wrapText="1"/>
      <protection hidden="1"/>
    </xf>
    <xf numFmtId="3" fontId="11" fillId="5" borderId="20" xfId="0" applyNumberFormat="1" applyFont="1" applyFill="1" applyBorder="1" applyAlignment="1" applyProtection="1">
      <alignment horizontal="right" vertical="center" wrapText="1"/>
      <protection hidden="1"/>
    </xf>
    <xf numFmtId="3" fontId="11" fillId="5" borderId="5" xfId="0" applyNumberFormat="1" applyFont="1" applyFill="1" applyBorder="1" applyAlignment="1" applyProtection="1">
      <alignment horizontal="right" vertical="center" wrapText="1"/>
      <protection hidden="1"/>
    </xf>
    <xf numFmtId="3" fontId="11" fillId="5" borderId="22" xfId="0" applyNumberFormat="1" applyFont="1" applyFill="1" applyBorder="1" applyAlignment="1" applyProtection="1">
      <alignment horizontal="right" vertical="center" wrapText="1"/>
      <protection hidden="1"/>
    </xf>
    <xf numFmtId="3" fontId="7" fillId="3" borderId="0" xfId="0" applyNumberFormat="1" applyFont="1" applyFill="1" applyAlignment="1" applyProtection="1">
      <alignment horizontal="right" vertical="center" wrapText="1"/>
      <protection hidden="1"/>
    </xf>
    <xf numFmtId="0" fontId="21" fillId="2" borderId="1" xfId="0" applyFont="1" applyFill="1" applyBorder="1" applyAlignment="1" applyProtection="1">
      <alignment horizontal="right" vertical="center" wrapText="1"/>
      <protection hidden="1"/>
    </xf>
    <xf numFmtId="0" fontId="21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1" fontId="12" fillId="3" borderId="1" xfId="0" applyNumberFormat="1" applyFont="1" applyFill="1" applyBorder="1" applyAlignment="1" applyProtection="1">
      <alignment horizontal="right" vertical="center" wrapText="1"/>
      <protection hidden="1"/>
    </xf>
    <xf numFmtId="1" fontId="15" fillId="12" borderId="1" xfId="1" applyNumberFormat="1" applyFont="1" applyFill="1" applyBorder="1" applyAlignment="1" applyProtection="1">
      <alignment horizontal="right" vertical="center" wrapText="1"/>
      <protection hidden="1"/>
    </xf>
    <xf numFmtId="1" fontId="15" fillId="12" borderId="4" xfId="1" applyNumberFormat="1" applyFont="1" applyFill="1" applyBorder="1" applyAlignment="1" applyProtection="1">
      <alignment horizontal="right" vertical="center" wrapText="1"/>
      <protection hidden="1"/>
    </xf>
    <xf numFmtId="166" fontId="15" fillId="0" borderId="20" xfId="0" applyNumberFormat="1" applyFont="1" applyBorder="1" applyAlignment="1" applyProtection="1">
      <alignment horizontal="right" vertical="center" wrapText="1"/>
      <protection hidden="1"/>
    </xf>
    <xf numFmtId="166" fontId="15" fillId="0" borderId="5" xfId="0" applyNumberFormat="1" applyFont="1" applyBorder="1" applyAlignment="1" applyProtection="1">
      <alignment horizontal="right" vertical="center" wrapText="1"/>
      <protection hidden="1"/>
    </xf>
    <xf numFmtId="166" fontId="15" fillId="0" borderId="22" xfId="0" applyNumberFormat="1" applyFont="1" applyBorder="1" applyAlignment="1" applyProtection="1">
      <alignment horizontal="right" vertical="center" wrapText="1"/>
      <protection hidden="1"/>
    </xf>
    <xf numFmtId="3" fontId="10" fillId="3" borderId="0" xfId="0" applyNumberFormat="1" applyFont="1" applyFill="1" applyAlignment="1" applyProtection="1">
      <alignment horizontal="right" vertical="center" wrapText="1"/>
      <protection hidden="1"/>
    </xf>
    <xf numFmtId="0" fontId="28" fillId="5" borderId="1" xfId="0" applyFont="1" applyFill="1" applyBorder="1" applyAlignment="1" applyProtection="1">
      <alignment horizontal="left" vertical="center" wrapText="1"/>
      <protection hidden="1"/>
    </xf>
    <xf numFmtId="3" fontId="8" fillId="3" borderId="0" xfId="0" applyNumberFormat="1" applyFont="1" applyFill="1" applyAlignment="1" applyProtection="1">
      <alignment horizontal="right" vertical="center" wrapText="1"/>
      <protection hidden="1"/>
    </xf>
    <xf numFmtId="166" fontId="15" fillId="0" borderId="3" xfId="0" applyNumberFormat="1" applyFont="1" applyBorder="1" applyAlignment="1" applyProtection="1">
      <alignment horizontal="right" vertical="center" wrapText="1"/>
      <protection hidden="1"/>
    </xf>
    <xf numFmtId="166" fontId="15" fillId="0" borderId="0" xfId="0" applyNumberFormat="1" applyFont="1" applyAlignment="1" applyProtection="1">
      <alignment horizontal="right" vertical="center" wrapText="1"/>
      <protection hidden="1"/>
    </xf>
    <xf numFmtId="0" fontId="26" fillId="2" borderId="1" xfId="0" applyFont="1" applyFill="1" applyBorder="1" applyAlignment="1" applyProtection="1">
      <alignment horizontal="right" vertical="center" wrapText="1"/>
      <protection hidden="1"/>
    </xf>
    <xf numFmtId="0" fontId="6" fillId="10" borderId="3" xfId="0" applyFont="1" applyFill="1" applyBorder="1" applyAlignment="1" applyProtection="1">
      <alignment horizontal="center" vertical="center" wrapText="1"/>
      <protection hidden="1"/>
    </xf>
    <xf numFmtId="0" fontId="6" fillId="14" borderId="0" xfId="0" applyFont="1" applyFill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28" fillId="5" borderId="1" xfId="0" applyFont="1" applyFill="1" applyBorder="1" applyAlignment="1" applyProtection="1">
      <alignment vertical="center" wrapText="1"/>
      <protection hidden="1"/>
    </xf>
    <xf numFmtId="3" fontId="15" fillId="13" borderId="0" xfId="0" applyNumberFormat="1" applyFont="1" applyFill="1" applyAlignment="1" applyProtection="1">
      <alignment horizontal="right" vertical="center" wrapText="1"/>
      <protection hidden="1"/>
    </xf>
    <xf numFmtId="0" fontId="26" fillId="2" borderId="1" xfId="0" applyFont="1" applyFill="1" applyBorder="1" applyAlignment="1" applyProtection="1">
      <alignment horizontal="left" vertical="center" wrapText="1"/>
      <protection hidden="1"/>
    </xf>
    <xf numFmtId="166" fontId="15" fillId="15" borderId="20" xfId="0" applyNumberFormat="1" applyFont="1" applyFill="1" applyBorder="1" applyAlignment="1" applyProtection="1">
      <alignment horizontal="right" vertical="center" wrapText="1"/>
      <protection hidden="1"/>
    </xf>
    <xf numFmtId="166" fontId="15" fillId="15" borderId="5" xfId="0" applyNumberFormat="1" applyFont="1" applyFill="1" applyBorder="1" applyAlignment="1" applyProtection="1">
      <alignment horizontal="right" vertical="center" wrapText="1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166" fontId="6" fillId="14" borderId="0" xfId="0" applyNumberFormat="1" applyFont="1" applyFill="1" applyAlignment="1" applyProtection="1">
      <alignment horizontal="right" vertical="center" wrapText="1"/>
      <protection hidden="1"/>
    </xf>
    <xf numFmtId="166" fontId="6" fillId="10" borderId="21" xfId="0" applyNumberFormat="1" applyFont="1" applyFill="1" applyBorder="1" applyAlignment="1" applyProtection="1">
      <alignment horizontal="right" vertical="center" wrapText="1"/>
      <protection hidden="1"/>
    </xf>
    <xf numFmtId="166" fontId="6" fillId="1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Alignment="1" applyProtection="1">
      <alignment vertical="center" wrapText="1"/>
      <protection hidden="1"/>
    </xf>
    <xf numFmtId="3" fontId="9" fillId="3" borderId="0" xfId="0" applyNumberFormat="1" applyFont="1" applyFill="1" applyAlignment="1" applyProtection="1">
      <alignment vertical="center" wrapText="1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1" fontId="6" fillId="3" borderId="10" xfId="0" applyNumberFormat="1" applyFont="1" applyFill="1" applyBorder="1" applyAlignment="1" applyProtection="1">
      <alignment vertical="center" wrapText="1"/>
      <protection hidden="1"/>
    </xf>
    <xf numFmtId="3" fontId="5" fillId="2" borderId="0" xfId="0" applyNumberFormat="1" applyFont="1" applyFill="1" applyAlignment="1" applyProtection="1">
      <alignment horizontal="right" vertical="center" wrapText="1"/>
      <protection hidden="1"/>
    </xf>
    <xf numFmtId="3" fontId="5" fillId="2" borderId="10" xfId="0" applyNumberFormat="1" applyFont="1" applyFill="1" applyBorder="1" applyAlignment="1" applyProtection="1">
      <alignment horizontal="right" vertical="center" wrapText="1"/>
      <protection hidden="1"/>
    </xf>
    <xf numFmtId="1" fontId="2" fillId="3" borderId="0" xfId="0" applyNumberFormat="1" applyFont="1" applyFill="1" applyAlignment="1" applyProtection="1">
      <alignment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165" fontId="13" fillId="3" borderId="0" xfId="1" applyNumberFormat="1" applyFont="1" applyFill="1" applyBorder="1" applyAlignment="1" applyProtection="1">
      <alignment vertical="center" wrapText="1"/>
      <protection hidden="1"/>
    </xf>
    <xf numFmtId="1" fontId="18" fillId="9" borderId="1" xfId="0" applyNumberFormat="1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horizontal="righ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6" fillId="2" borderId="9" xfId="0" applyFont="1" applyFill="1" applyBorder="1" applyAlignment="1" applyProtection="1">
      <alignment vertical="center" wrapText="1"/>
      <protection hidden="1"/>
    </xf>
    <xf numFmtId="1" fontId="6" fillId="3" borderId="9" xfId="0" applyNumberFormat="1" applyFont="1" applyFill="1" applyBorder="1" applyAlignment="1" applyProtection="1">
      <alignment vertical="center" wrapText="1"/>
      <protection hidden="1"/>
    </xf>
    <xf numFmtId="3" fontId="5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1" fontId="6" fillId="3" borderId="0" xfId="0" applyNumberFormat="1" applyFont="1" applyFill="1" applyAlignment="1" applyProtection="1">
      <alignment vertical="center" wrapText="1"/>
      <protection hidden="1"/>
    </xf>
    <xf numFmtId="0" fontId="5" fillId="4" borderId="13" xfId="0" applyFont="1" applyFill="1" applyBorder="1" applyAlignment="1" applyProtection="1">
      <alignment vertical="center" wrapText="1"/>
      <protection hidden="1"/>
    </xf>
    <xf numFmtId="0" fontId="5" fillId="4" borderId="14" xfId="0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15" borderId="0" xfId="0" applyFont="1" applyFill="1" applyAlignment="1" applyProtection="1">
      <alignment horizontal="center" vertical="center" wrapText="1"/>
      <protection hidden="1"/>
    </xf>
    <xf numFmtId="3" fontId="11" fillId="5" borderId="15" xfId="0" applyNumberFormat="1" applyFont="1" applyFill="1" applyBorder="1" applyAlignment="1" applyProtection="1">
      <alignment horizontal="right" vertical="center" wrapText="1"/>
      <protection hidden="1"/>
    </xf>
    <xf numFmtId="3" fontId="11" fillId="5" borderId="16" xfId="0" applyNumberFormat="1" applyFont="1" applyFill="1" applyBorder="1" applyAlignment="1" applyProtection="1">
      <alignment horizontal="right" vertical="center" wrapText="1"/>
      <protection hidden="1"/>
    </xf>
    <xf numFmtId="1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15" fillId="0" borderId="15" xfId="0" applyNumberFormat="1" applyFont="1" applyBorder="1" applyAlignment="1" applyProtection="1">
      <alignment horizontal="right" vertical="center" wrapText="1"/>
      <protection hidden="1"/>
    </xf>
    <xf numFmtId="166" fontId="15" fillId="0" borderId="16" xfId="0" applyNumberFormat="1" applyFont="1" applyBorder="1" applyAlignment="1" applyProtection="1">
      <alignment horizontal="right" vertical="center" wrapText="1"/>
      <protection hidden="1"/>
    </xf>
    <xf numFmtId="3" fontId="11" fillId="0" borderId="0" xfId="0" applyNumberFormat="1" applyFont="1" applyAlignment="1" applyProtection="1">
      <alignment horizontal="right" vertical="center" wrapText="1"/>
      <protection hidden="1"/>
    </xf>
    <xf numFmtId="3" fontId="11" fillId="15" borderId="0" xfId="0" applyNumberFormat="1" applyFont="1" applyFill="1" applyAlignment="1" applyProtection="1">
      <alignment horizontal="right" vertical="center" wrapText="1"/>
      <protection hidden="1"/>
    </xf>
    <xf numFmtId="3" fontId="15" fillId="0" borderId="0" xfId="0" applyNumberFormat="1" applyFont="1" applyAlignment="1" applyProtection="1">
      <alignment horizontal="right" vertical="center" wrapText="1"/>
      <protection hidden="1"/>
    </xf>
    <xf numFmtId="3" fontId="15" fillId="15" borderId="0" xfId="0" applyNumberFormat="1" applyFont="1" applyFill="1" applyAlignment="1" applyProtection="1">
      <alignment horizontal="right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1" fontId="11" fillId="9" borderId="1" xfId="0" applyNumberFormat="1" applyFont="1" applyFill="1" applyBorder="1" applyAlignment="1" applyProtection="1">
      <alignment horizontal="center" vertical="center" wrapText="1"/>
      <protection hidden="1"/>
    </xf>
    <xf numFmtId="166" fontId="15" fillId="5" borderId="15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166" fontId="5" fillId="10" borderId="17" xfId="0" applyNumberFormat="1" applyFont="1" applyFill="1" applyBorder="1" applyAlignment="1" applyProtection="1">
      <alignment horizontal="right" vertical="center" wrapText="1"/>
      <protection hidden="1"/>
    </xf>
    <xf numFmtId="166" fontId="5" fillId="10" borderId="18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1" fontId="6" fillId="3" borderId="3" xfId="0" applyNumberFormat="1" applyFont="1" applyFill="1" applyBorder="1" applyAlignment="1" applyProtection="1">
      <alignment vertical="center" wrapText="1"/>
      <protection hidden="1"/>
    </xf>
    <xf numFmtId="3" fontId="5" fillId="0" borderId="0" xfId="0" applyNumberFormat="1" applyFont="1" applyAlignment="1" applyProtection="1">
      <alignment horizontal="right" vertical="center" wrapText="1"/>
      <protection hidden="1"/>
    </xf>
    <xf numFmtId="3" fontId="5" fillId="15" borderId="0" xfId="0" applyNumberFormat="1" applyFont="1" applyFill="1" applyAlignment="1" applyProtection="1">
      <alignment horizontal="right" vertical="center" wrapText="1"/>
      <protection hidden="1"/>
    </xf>
    <xf numFmtId="1" fontId="6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6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left" vertical="center" wrapText="1"/>
      <protection hidden="1"/>
    </xf>
    <xf numFmtId="1" fontId="11" fillId="9" borderId="1" xfId="2" applyNumberFormat="1" applyFont="1" applyFill="1" applyBorder="1" applyAlignment="1" applyProtection="1">
      <alignment horizontal="right" vertical="center" wrapText="1"/>
      <protection hidden="1"/>
    </xf>
    <xf numFmtId="1" fontId="11" fillId="9" borderId="4" xfId="2" applyNumberFormat="1" applyFont="1" applyFill="1" applyBorder="1" applyAlignment="1" applyProtection="1">
      <alignment horizontal="right" vertical="center" wrapText="1"/>
      <protection hidden="1"/>
    </xf>
    <xf numFmtId="2" fontId="11" fillId="13" borderId="0" xfId="2" applyNumberFormat="1" applyFont="1" applyFill="1" applyBorder="1" applyAlignment="1" applyProtection="1">
      <alignment horizontal="right" vertical="center" wrapText="1"/>
      <protection hidden="1"/>
    </xf>
    <xf numFmtId="2" fontId="11" fillId="9" borderId="22" xfId="2" applyNumberFormat="1" applyFont="1" applyFill="1" applyBorder="1" applyAlignment="1" applyProtection="1">
      <alignment horizontal="right" vertical="center" wrapText="1"/>
      <protection hidden="1"/>
    </xf>
    <xf numFmtId="2" fontId="11" fillId="9" borderId="5" xfId="2" applyNumberFormat="1" applyFont="1" applyFill="1" applyBorder="1" applyAlignment="1" applyProtection="1">
      <alignment horizontal="right" vertical="center" wrapText="1"/>
      <protection hidden="1"/>
    </xf>
    <xf numFmtId="0" fontId="17" fillId="2" borderId="0" xfId="0" applyFont="1" applyFill="1" applyAlignment="1" applyProtection="1">
      <alignment horizontal="left" vertical="center" wrapText="1"/>
      <protection hidden="1"/>
    </xf>
    <xf numFmtId="0" fontId="17" fillId="2" borderId="0" xfId="0" applyFont="1" applyFill="1" applyAlignment="1" applyProtection="1">
      <alignment vertical="center" wrapText="1"/>
      <protection hidden="1"/>
    </xf>
    <xf numFmtId="1" fontId="17" fillId="3" borderId="0" xfId="0" applyNumberFormat="1" applyFont="1" applyFill="1" applyAlignment="1" applyProtection="1">
      <alignment vertical="center" wrapText="1"/>
      <protection hidden="1"/>
    </xf>
    <xf numFmtId="167" fontId="17" fillId="2" borderId="0" xfId="3" applyNumberFormat="1" applyFont="1" applyFill="1" applyAlignment="1" applyProtection="1">
      <alignment vertical="center" wrapText="1"/>
      <protection hidden="1"/>
    </xf>
    <xf numFmtId="1" fontId="17" fillId="14" borderId="0" xfId="0" applyNumberFormat="1" applyFont="1" applyFill="1" applyAlignment="1" applyProtection="1">
      <alignment vertical="center" wrapText="1"/>
      <protection hidden="1"/>
    </xf>
    <xf numFmtId="1" fontId="17" fillId="2" borderId="0" xfId="0" applyNumberFormat="1" applyFont="1" applyFill="1" applyAlignment="1" applyProtection="1">
      <alignment vertical="center" wrapText="1"/>
      <protection hidden="1"/>
    </xf>
    <xf numFmtId="0" fontId="5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6" xfId="0" applyFont="1" applyFill="1" applyBorder="1" applyAlignment="1" applyProtection="1">
      <alignment vertical="center" wrapText="1"/>
      <protection hidden="1"/>
    </xf>
    <xf numFmtId="1" fontId="5" fillId="7" borderId="6" xfId="0" applyNumberFormat="1" applyFont="1" applyFill="1" applyBorder="1" applyAlignment="1" applyProtection="1">
      <alignment vertical="center" wrapText="1"/>
      <protection hidden="1"/>
    </xf>
    <xf numFmtId="1" fontId="5" fillId="7" borderId="11" xfId="0" applyNumberFormat="1" applyFont="1" applyFill="1" applyBorder="1" applyAlignment="1" applyProtection="1">
      <alignment vertical="center" wrapText="1"/>
      <protection hidden="1"/>
    </xf>
    <xf numFmtId="167" fontId="5" fillId="6" borderId="6" xfId="3" applyNumberFormat="1" applyFont="1" applyFill="1" applyBorder="1" applyAlignment="1" applyProtection="1">
      <alignment vertical="center" wrapText="1"/>
      <protection hidden="1"/>
    </xf>
    <xf numFmtId="166" fontId="5" fillId="14" borderId="0" xfId="1" applyNumberFormat="1" applyFont="1" applyFill="1" applyBorder="1" applyAlignment="1" applyProtection="1">
      <alignment vertical="center" wrapText="1"/>
      <protection hidden="1"/>
    </xf>
    <xf numFmtId="166" fontId="5" fillId="6" borderId="22" xfId="1" applyNumberFormat="1" applyFont="1" applyFill="1" applyBorder="1" applyAlignment="1" applyProtection="1">
      <alignment vertical="center" wrapText="1"/>
      <protection hidden="1"/>
    </xf>
    <xf numFmtId="0" fontId="14" fillId="2" borderId="7" xfId="0" applyFont="1" applyFill="1" applyBorder="1" applyAlignment="1" applyProtection="1">
      <alignment horizontal="left" wrapText="1"/>
      <protection hidden="1"/>
    </xf>
    <xf numFmtId="0" fontId="14" fillId="2" borderId="8" xfId="0" applyFont="1" applyFill="1" applyBorder="1" applyAlignment="1" applyProtection="1">
      <alignment wrapText="1"/>
      <protection hidden="1"/>
    </xf>
    <xf numFmtId="1" fontId="14" fillId="2" borderId="12" xfId="0" applyNumberFormat="1" applyFont="1" applyFill="1" applyBorder="1" applyAlignment="1" applyProtection="1">
      <alignment wrapText="1"/>
      <protection hidden="1"/>
    </xf>
    <xf numFmtId="1" fontId="14" fillId="14" borderId="0" xfId="0" applyNumberFormat="1" applyFont="1" applyFill="1" applyAlignment="1" applyProtection="1">
      <alignment wrapText="1"/>
      <protection hidden="1"/>
    </xf>
    <xf numFmtId="1" fontId="14" fillId="2" borderId="7" xfId="0" applyNumberFormat="1" applyFont="1" applyFill="1" applyBorder="1" applyAlignment="1" applyProtection="1">
      <alignment wrapText="1"/>
      <protection hidden="1"/>
    </xf>
    <xf numFmtId="1" fontId="14" fillId="2" borderId="8" xfId="0" applyNumberFormat="1" applyFont="1" applyFill="1" applyBorder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14" borderId="0" xfId="0" applyFont="1" applyFill="1" applyAlignment="1" applyProtection="1">
      <alignment wrapText="1"/>
      <protection hidden="1"/>
    </xf>
    <xf numFmtId="0" fontId="2" fillId="3" borderId="0" xfId="0" applyFont="1" applyFill="1" applyAlignment="1" applyProtection="1">
      <alignment wrapText="1"/>
      <protection locked="0" hidden="1"/>
    </xf>
    <xf numFmtId="0" fontId="2" fillId="13" borderId="0" xfId="0" applyFont="1" applyFill="1" applyAlignment="1" applyProtection="1">
      <alignment wrapText="1"/>
      <protection locked="0" hidden="1"/>
    </xf>
    <xf numFmtId="0" fontId="4" fillId="3" borderId="0" xfId="0" applyFont="1" applyFill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wrapText="1"/>
      <protection locked="0" hidden="1"/>
    </xf>
    <xf numFmtId="0" fontId="24" fillId="3" borderId="1" xfId="0" applyFont="1" applyFill="1" applyBorder="1" applyAlignment="1" applyProtection="1">
      <alignment vertical="center" wrapText="1"/>
      <protection locked="0" hidden="1"/>
    </xf>
    <xf numFmtId="0" fontId="5" fillId="2" borderId="0" xfId="0" applyFont="1" applyFill="1" applyAlignment="1" applyProtection="1">
      <alignment horizontal="left" vertical="top" wrapText="1"/>
      <protection locked="0" hidden="1"/>
    </xf>
    <xf numFmtId="0" fontId="6" fillId="2" borderId="0" xfId="0" applyFont="1" applyFill="1" applyAlignment="1" applyProtection="1">
      <alignment vertical="top" wrapText="1"/>
      <protection locked="0" hidden="1"/>
    </xf>
    <xf numFmtId="0" fontId="7" fillId="3" borderId="0" xfId="0" applyFont="1" applyFill="1" applyAlignment="1" applyProtection="1">
      <alignment vertical="top" wrapText="1"/>
      <protection locked="0" hidden="1"/>
    </xf>
    <xf numFmtId="3" fontId="8" fillId="3" borderId="0" xfId="0" applyNumberFormat="1" applyFont="1" applyFill="1" applyAlignment="1" applyProtection="1">
      <alignment horizontal="right" vertical="top" wrapText="1"/>
      <protection locked="0" hidden="1"/>
    </xf>
    <xf numFmtId="0" fontId="5" fillId="2" borderId="3" xfId="0" applyFont="1" applyFill="1" applyBorder="1" applyAlignment="1" applyProtection="1">
      <alignment horizontal="left" vertical="top" wrapText="1"/>
      <protection locked="0" hidden="1"/>
    </xf>
    <xf numFmtId="0" fontId="6" fillId="2" borderId="3" xfId="0" applyFont="1" applyFill="1" applyBorder="1" applyAlignment="1" applyProtection="1">
      <alignment vertical="top" wrapText="1"/>
      <protection locked="0" hidden="1"/>
    </xf>
    <xf numFmtId="0" fontId="6" fillId="3" borderId="3" xfId="0" applyFont="1" applyFill="1" applyBorder="1" applyAlignment="1" applyProtection="1">
      <alignment vertical="top" wrapText="1"/>
      <protection locked="0" hidden="1"/>
    </xf>
    <xf numFmtId="3" fontId="5" fillId="14" borderId="0" xfId="0" applyNumberFormat="1" applyFont="1" applyFill="1" applyAlignment="1" applyProtection="1">
      <alignment horizontal="right" vertical="top" wrapText="1"/>
      <protection locked="0" hidden="1"/>
    </xf>
    <xf numFmtId="3" fontId="5" fillId="2" borderId="9" xfId="0" applyNumberFormat="1" applyFont="1" applyFill="1" applyBorder="1" applyAlignment="1" applyProtection="1">
      <alignment horizontal="right" vertical="top" wrapText="1"/>
      <protection locked="0" hidden="1"/>
    </xf>
    <xf numFmtId="3" fontId="5" fillId="2" borderId="3" xfId="0" applyNumberFormat="1" applyFont="1" applyFill="1" applyBorder="1" applyAlignment="1" applyProtection="1">
      <alignment horizontal="right" vertical="top" wrapText="1"/>
      <protection locked="0" hidden="1"/>
    </xf>
    <xf numFmtId="0" fontId="4" fillId="13" borderId="0" xfId="0" applyFont="1" applyFill="1" applyAlignment="1" applyProtection="1">
      <alignment horizontal="center" vertical="center" wrapText="1"/>
      <protection locked="0" hidden="1"/>
    </xf>
    <xf numFmtId="0" fontId="5" fillId="14" borderId="0" xfId="0" applyFont="1" applyFill="1" applyAlignment="1" applyProtection="1">
      <alignment vertical="center" wrapText="1"/>
      <protection locked="0" hidden="1"/>
    </xf>
    <xf numFmtId="0" fontId="5" fillId="4" borderId="19" xfId="0" applyFont="1" applyFill="1" applyBorder="1" applyAlignment="1" applyProtection="1">
      <alignment vertical="center" wrapText="1"/>
      <protection locked="0" hidden="1"/>
    </xf>
    <xf numFmtId="0" fontId="5" fillId="4" borderId="5" xfId="0" applyFont="1" applyFill="1" applyBorder="1" applyAlignment="1" applyProtection="1">
      <alignment vertical="center" wrapText="1"/>
      <protection locked="0" hidden="1"/>
    </xf>
    <xf numFmtId="0" fontId="11" fillId="13" borderId="0" xfId="0" applyFont="1" applyFill="1" applyAlignment="1" applyProtection="1">
      <alignment horizontal="center" vertical="center" wrapText="1"/>
      <protection locked="0" hidden="1"/>
    </xf>
    <xf numFmtId="0" fontId="5" fillId="4" borderId="22" xfId="0" applyFont="1" applyFill="1" applyBorder="1" applyAlignment="1" applyProtection="1">
      <alignment vertical="center" wrapText="1"/>
      <protection locked="0" hidden="1"/>
    </xf>
    <xf numFmtId="0" fontId="2" fillId="2" borderId="0" xfId="0" applyFont="1" applyFill="1" applyAlignment="1" applyProtection="1">
      <alignment vertical="center" wrapText="1"/>
      <protection locked="0" hidden="1"/>
    </xf>
    <xf numFmtId="0" fontId="18" fillId="5" borderId="1" xfId="0" applyFont="1" applyFill="1" applyBorder="1" applyAlignment="1" applyProtection="1">
      <alignment horizontal="left" vertical="center" wrapText="1"/>
      <protection locked="0" hidden="1"/>
    </xf>
    <xf numFmtId="0" fontId="18" fillId="5" borderId="1" xfId="0" applyFont="1" applyFill="1" applyBorder="1" applyAlignment="1" applyProtection="1">
      <alignment vertical="center" wrapText="1"/>
      <protection locked="0" hidden="1"/>
    </xf>
    <xf numFmtId="1" fontId="11" fillId="9" borderId="1" xfId="0" applyNumberFormat="1" applyFont="1" applyFill="1" applyBorder="1" applyAlignment="1" applyProtection="1">
      <alignment vertical="center" wrapText="1"/>
      <protection locked="0" hidden="1"/>
    </xf>
    <xf numFmtId="4" fontId="11" fillId="5" borderId="1" xfId="1" applyNumberFormat="1" applyFont="1" applyFill="1" applyBorder="1" applyAlignment="1" applyProtection="1">
      <alignment horizontal="right" vertical="center" wrapText="1"/>
      <protection locked="0" hidden="1"/>
    </xf>
    <xf numFmtId="166" fontId="15" fillId="14" borderId="0" xfId="0" applyNumberFormat="1" applyFont="1" applyFill="1" applyAlignment="1" applyProtection="1">
      <alignment horizontal="right" vertical="top" wrapText="1"/>
      <protection locked="0" hidden="1"/>
    </xf>
    <xf numFmtId="166" fontId="15" fillId="5" borderId="20" xfId="0" applyNumberFormat="1" applyFont="1" applyFill="1" applyBorder="1" applyAlignment="1" applyProtection="1">
      <alignment horizontal="right" vertical="top" wrapText="1"/>
      <protection locked="0" hidden="1"/>
    </xf>
    <xf numFmtId="166" fontId="15" fillId="5" borderId="5" xfId="0" applyNumberFormat="1" applyFont="1" applyFill="1" applyBorder="1" applyAlignment="1" applyProtection="1">
      <alignment horizontal="right" vertical="top" wrapText="1"/>
      <protection locked="0" hidden="1"/>
    </xf>
    <xf numFmtId="3" fontId="11" fillId="13" borderId="0" xfId="0" applyNumberFormat="1" applyFont="1" applyFill="1" applyAlignment="1" applyProtection="1">
      <alignment horizontal="right" vertical="top" wrapText="1"/>
      <protection locked="0" hidden="1"/>
    </xf>
    <xf numFmtId="166" fontId="15" fillId="5" borderId="22" xfId="0" applyNumberFormat="1" applyFont="1" applyFill="1" applyBorder="1" applyAlignment="1" applyProtection="1">
      <alignment horizontal="right" vertical="top" wrapText="1"/>
      <protection locked="0" hidden="1"/>
    </xf>
    <xf numFmtId="0" fontId="22" fillId="5" borderId="1" xfId="0" applyFont="1" applyFill="1" applyBorder="1" applyAlignment="1" applyProtection="1">
      <alignment horizontal="left" vertical="center" wrapText="1"/>
      <protection locked="0" hidden="1"/>
    </xf>
    <xf numFmtId="166" fontId="5" fillId="14" borderId="0" xfId="0" applyNumberFormat="1" applyFont="1" applyFill="1" applyAlignment="1" applyProtection="1">
      <alignment horizontal="right" vertical="top" wrapText="1"/>
      <protection locked="0" hidden="1"/>
    </xf>
    <xf numFmtId="166" fontId="5" fillId="10" borderId="21" xfId="0" applyNumberFormat="1" applyFont="1" applyFill="1" applyBorder="1" applyAlignment="1" applyProtection="1">
      <alignment horizontal="right" vertical="top" wrapText="1"/>
      <protection locked="0" hidden="1"/>
    </xf>
    <xf numFmtId="166" fontId="5" fillId="10" borderId="5" xfId="0" applyNumberFormat="1" applyFont="1" applyFill="1" applyBorder="1" applyAlignment="1" applyProtection="1">
      <alignment horizontal="right" vertical="top" wrapText="1"/>
      <protection locked="0" hidden="1"/>
    </xf>
    <xf numFmtId="3" fontId="5" fillId="13" borderId="0" xfId="0" applyNumberFormat="1" applyFont="1" applyFill="1" applyAlignment="1" applyProtection="1">
      <alignment horizontal="right" vertical="top" wrapText="1"/>
      <protection locked="0" hidden="1"/>
    </xf>
    <xf numFmtId="166" fontId="5" fillId="10" borderId="22" xfId="0" applyNumberFormat="1" applyFont="1" applyFill="1" applyBorder="1" applyAlignment="1" applyProtection="1">
      <alignment horizontal="right" vertical="top" wrapText="1"/>
      <protection locked="0" hidden="1"/>
    </xf>
    <xf numFmtId="0" fontId="5" fillId="14" borderId="0" xfId="0" applyFont="1" applyFill="1" applyAlignment="1" applyProtection="1">
      <alignment horizontal="left" vertical="center" wrapText="1"/>
      <protection locked="0" hidden="1"/>
    </xf>
    <xf numFmtId="0" fontId="6" fillId="14" borderId="0" xfId="0" applyFont="1" applyFill="1" applyAlignment="1" applyProtection="1">
      <alignment vertical="center" wrapText="1"/>
      <protection locked="0" hidden="1"/>
    </xf>
    <xf numFmtId="0" fontId="6" fillId="13" borderId="0" xfId="0" applyFont="1" applyFill="1" applyAlignment="1" applyProtection="1">
      <alignment vertical="center" wrapText="1"/>
      <protection locked="0" hidden="1"/>
    </xf>
    <xf numFmtId="3" fontId="11" fillId="9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1" fillId="14" borderId="0" xfId="0" applyNumberFormat="1" applyFont="1" applyFill="1" applyAlignment="1" applyProtection="1">
      <alignment horizontal="right" vertical="top" wrapText="1"/>
      <protection locked="0" hidden="1"/>
    </xf>
    <xf numFmtId="3" fontId="11" fillId="5" borderId="20" xfId="0" applyNumberFormat="1" applyFont="1" applyFill="1" applyBorder="1" applyAlignment="1" applyProtection="1">
      <alignment horizontal="right" vertical="top" wrapText="1"/>
      <protection locked="0" hidden="1"/>
    </xf>
    <xf numFmtId="3" fontId="11" fillId="5" borderId="5" xfId="0" applyNumberFormat="1" applyFont="1" applyFill="1" applyBorder="1" applyAlignment="1" applyProtection="1">
      <alignment horizontal="right" vertical="top" wrapText="1"/>
      <protection locked="0" hidden="1"/>
    </xf>
    <xf numFmtId="3" fontId="11" fillId="5" borderId="22" xfId="0" applyNumberFormat="1" applyFont="1" applyFill="1" applyBorder="1" applyAlignment="1" applyProtection="1">
      <alignment horizontal="right" vertical="top" wrapText="1"/>
      <protection locked="0" hidden="1"/>
    </xf>
    <xf numFmtId="3" fontId="7" fillId="3" borderId="0" xfId="0" applyNumberFormat="1" applyFont="1" applyFill="1" applyAlignment="1" applyProtection="1">
      <alignment horizontal="right" vertical="top" wrapText="1"/>
      <protection locked="0" hidden="1"/>
    </xf>
    <xf numFmtId="0" fontId="21" fillId="2" borderId="1" xfId="0" applyFont="1" applyFill="1" applyBorder="1" applyAlignment="1" applyProtection="1">
      <alignment horizontal="right" vertical="center" wrapText="1"/>
      <protection locked="0" hidden="1"/>
    </xf>
    <xf numFmtId="0" fontId="21" fillId="2" borderId="1" xfId="0" applyFont="1" applyFill="1" applyBorder="1" applyAlignment="1" applyProtection="1">
      <alignment horizontal="left" vertical="center" wrapText="1"/>
      <protection locked="0" hidden="1"/>
    </xf>
    <xf numFmtId="1" fontId="12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3" fontId="15" fillId="12" borderId="1" xfId="1" applyNumberFormat="1" applyFont="1" applyFill="1" applyBorder="1" applyAlignment="1" applyProtection="1">
      <alignment horizontal="right" vertical="center" wrapText="1"/>
      <protection locked="0" hidden="1"/>
    </xf>
    <xf numFmtId="166" fontId="15" fillId="0" borderId="20" xfId="0" applyNumberFormat="1" applyFont="1" applyBorder="1" applyAlignment="1" applyProtection="1">
      <alignment horizontal="right" vertical="top" wrapText="1"/>
      <protection locked="0" hidden="1"/>
    </xf>
    <xf numFmtId="166" fontId="15" fillId="0" borderId="5" xfId="0" applyNumberFormat="1" applyFont="1" applyBorder="1" applyAlignment="1" applyProtection="1">
      <alignment horizontal="right" vertical="top" wrapText="1"/>
      <protection locked="0" hidden="1"/>
    </xf>
    <xf numFmtId="0" fontId="7" fillId="3" borderId="0" xfId="0" applyFont="1" applyFill="1" applyAlignment="1" applyProtection="1">
      <alignment vertical="center" wrapText="1"/>
      <protection locked="0" hidden="1"/>
    </xf>
    <xf numFmtId="166" fontId="15" fillId="0" borderId="22" xfId="0" applyNumberFormat="1" applyFont="1" applyBorder="1" applyAlignment="1" applyProtection="1">
      <alignment horizontal="right" vertical="top" wrapText="1"/>
      <protection locked="0" hidden="1"/>
    </xf>
    <xf numFmtId="3" fontId="10" fillId="3" borderId="0" xfId="0" applyNumberFormat="1" applyFont="1" applyFill="1" applyAlignment="1" applyProtection="1">
      <alignment horizontal="right" vertical="top" wrapText="1"/>
      <protection locked="0" hidden="1"/>
    </xf>
    <xf numFmtId="0" fontId="11" fillId="5" borderId="1" xfId="0" applyFont="1" applyFill="1" applyBorder="1" applyAlignment="1" applyProtection="1">
      <alignment vertical="center" wrapText="1"/>
      <protection locked="0" hidden="1"/>
    </xf>
    <xf numFmtId="0" fontId="15" fillId="2" borderId="1" xfId="0" applyFont="1" applyFill="1" applyBorder="1" applyAlignment="1" applyProtection="1">
      <alignment horizontal="right" vertical="center" wrapText="1"/>
      <protection locked="0" hidden="1"/>
    </xf>
    <xf numFmtId="0" fontId="15" fillId="2" borderId="1" xfId="0" applyFont="1" applyFill="1" applyBorder="1" applyAlignment="1" applyProtection="1">
      <alignment horizontal="left" vertical="center" wrapText="1"/>
      <protection locked="0" hidden="1"/>
    </xf>
    <xf numFmtId="3" fontId="15" fillId="13" borderId="0" xfId="0" applyNumberFormat="1" applyFont="1" applyFill="1" applyAlignment="1" applyProtection="1">
      <alignment horizontal="right" vertical="top" wrapText="1"/>
      <protection locked="0" hidden="1"/>
    </xf>
    <xf numFmtId="166" fontId="15" fillId="15" borderId="20" xfId="0" applyNumberFormat="1" applyFont="1" applyFill="1" applyBorder="1" applyAlignment="1" applyProtection="1">
      <alignment horizontal="right" vertical="top" wrapText="1"/>
      <protection locked="0" hidden="1"/>
    </xf>
    <xf numFmtId="166" fontId="15" fillId="15" borderId="5" xfId="0" applyNumberFormat="1" applyFont="1" applyFill="1" applyBorder="1" applyAlignment="1" applyProtection="1">
      <alignment horizontal="right" vertical="top" wrapText="1"/>
      <protection locked="0" hidden="1"/>
    </xf>
    <xf numFmtId="0" fontId="16" fillId="2" borderId="0" xfId="0" applyFont="1" applyFill="1" applyAlignment="1" applyProtection="1">
      <alignment wrapText="1"/>
      <protection locked="0" hidden="1"/>
    </xf>
    <xf numFmtId="3" fontId="7" fillId="3" borderId="0" xfId="0" applyNumberFormat="1" applyFont="1" applyFill="1" applyAlignment="1" applyProtection="1">
      <alignment horizontal="right" vertical="center" wrapText="1"/>
      <protection locked="0" hidden="1"/>
    </xf>
    <xf numFmtId="166" fontId="6" fillId="14" borderId="0" xfId="0" applyNumberFormat="1" applyFont="1" applyFill="1" applyAlignment="1" applyProtection="1">
      <alignment horizontal="right" vertical="top" wrapText="1"/>
      <protection locked="0" hidden="1"/>
    </xf>
    <xf numFmtId="166" fontId="6" fillId="10" borderId="21" xfId="0" applyNumberFormat="1" applyFont="1" applyFill="1" applyBorder="1" applyAlignment="1" applyProtection="1">
      <alignment horizontal="right" vertical="top" wrapText="1"/>
      <protection locked="0" hidden="1"/>
    </xf>
    <xf numFmtId="166" fontId="6" fillId="10" borderId="5" xfId="0" applyNumberFormat="1" applyFont="1" applyFill="1" applyBorder="1" applyAlignment="1" applyProtection="1">
      <alignment horizontal="right" vertical="top" wrapText="1"/>
      <protection locked="0" hidden="1"/>
    </xf>
    <xf numFmtId="3" fontId="9" fillId="3" borderId="0" xfId="0" applyNumberFormat="1" applyFont="1" applyFill="1" applyAlignment="1" applyProtection="1">
      <alignment wrapText="1"/>
      <protection locked="0" hidden="1"/>
    </xf>
    <xf numFmtId="0" fontId="5" fillId="2" borderId="10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locked="0" hidden="1"/>
    </xf>
    <xf numFmtId="0" fontId="6" fillId="3" borderId="10" xfId="0" applyFont="1" applyFill="1" applyBorder="1" applyAlignment="1" applyProtection="1">
      <alignment vertical="center" wrapText="1"/>
      <protection locked="0" hidden="1"/>
    </xf>
    <xf numFmtId="3" fontId="5" fillId="2" borderId="0" xfId="0" applyNumberFormat="1" applyFont="1" applyFill="1" applyAlignment="1" applyProtection="1">
      <alignment horizontal="right" vertical="top" wrapText="1"/>
      <protection locked="0" hidden="1"/>
    </xf>
    <xf numFmtId="3" fontId="5" fillId="2" borderId="10" xfId="0" applyNumberFormat="1" applyFont="1" applyFill="1" applyBorder="1" applyAlignment="1" applyProtection="1">
      <alignment horizontal="right" vertical="top" wrapText="1"/>
      <protection locked="0" hidden="1"/>
    </xf>
    <xf numFmtId="1" fontId="2" fillId="3" borderId="0" xfId="0" applyNumberFormat="1" applyFont="1" applyFill="1" applyAlignment="1" applyProtection="1">
      <alignment wrapText="1"/>
      <protection locked="0" hidden="1"/>
    </xf>
    <xf numFmtId="0" fontId="9" fillId="2" borderId="0" xfId="0" applyFont="1" applyFill="1" applyAlignment="1" applyProtection="1">
      <alignment wrapText="1"/>
      <protection locked="0" hidden="1"/>
    </xf>
    <xf numFmtId="165" fontId="13" fillId="3" borderId="0" xfId="1" applyNumberFormat="1" applyFont="1" applyFill="1" applyBorder="1" applyAlignment="1" applyProtection="1">
      <alignment vertical="center" wrapText="1"/>
      <protection locked="0" hidden="1"/>
    </xf>
    <xf numFmtId="1" fontId="18" fillId="9" borderId="1" xfId="0" applyNumberFormat="1" applyFont="1" applyFill="1" applyBorder="1" applyAlignment="1" applyProtection="1">
      <alignment vertical="center" wrapText="1"/>
      <protection locked="0" hidden="1"/>
    </xf>
    <xf numFmtId="165" fontId="15" fillId="12" borderId="1" xfId="1" applyNumberFormat="1" applyFont="1" applyFill="1" applyBorder="1" applyAlignment="1" applyProtection="1">
      <alignment horizontal="right" vertical="center" wrapText="1"/>
      <protection locked="0" hidden="1"/>
    </xf>
    <xf numFmtId="0" fontId="5" fillId="2" borderId="9" xfId="0" applyFont="1" applyFill="1" applyBorder="1" applyAlignment="1" applyProtection="1">
      <alignment horizontal="left" vertical="center" wrapText="1"/>
      <protection locked="0" hidden="1"/>
    </xf>
    <xf numFmtId="0" fontId="6" fillId="2" borderId="9" xfId="0" applyFont="1" applyFill="1" applyBorder="1" applyAlignment="1" applyProtection="1">
      <alignment vertical="center" wrapText="1"/>
      <protection locked="0" hidden="1"/>
    </xf>
    <xf numFmtId="0" fontId="6" fillId="3" borderId="9" xfId="0" applyFont="1" applyFill="1" applyBorder="1" applyAlignment="1" applyProtection="1">
      <alignment vertical="center" wrapText="1"/>
      <protection locked="0" hidden="1"/>
    </xf>
    <xf numFmtId="0" fontId="5" fillId="2" borderId="0" xfId="0" applyFont="1" applyFill="1" applyAlignment="1" applyProtection="1">
      <alignment horizontal="left" vertical="center" wrapText="1"/>
      <protection locked="0" hidden="1"/>
    </xf>
    <xf numFmtId="0" fontId="6" fillId="2" borderId="0" xfId="0" applyFont="1" applyFill="1" applyAlignment="1" applyProtection="1">
      <alignment vertical="center" wrapText="1"/>
      <protection locked="0" hidden="1"/>
    </xf>
    <xf numFmtId="0" fontId="6" fillId="3" borderId="0" xfId="0" applyFont="1" applyFill="1" applyAlignment="1" applyProtection="1">
      <alignment vertical="center" wrapText="1"/>
      <protection locked="0" hidden="1"/>
    </xf>
    <xf numFmtId="0" fontId="5" fillId="4" borderId="13" xfId="0" applyFont="1" applyFill="1" applyBorder="1" applyAlignment="1" applyProtection="1">
      <alignment vertical="center" wrapText="1"/>
      <protection locked="0" hidden="1"/>
    </xf>
    <xf numFmtId="0" fontId="5" fillId="4" borderId="14" xfId="0" applyFont="1" applyFill="1" applyBorder="1" applyAlignment="1" applyProtection="1">
      <alignment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15" borderId="0" xfId="0" applyFont="1" applyFill="1" applyAlignment="1" applyProtection="1">
      <alignment horizontal="center" vertical="center" wrapText="1"/>
      <protection locked="0" hidden="1"/>
    </xf>
    <xf numFmtId="1" fontId="11" fillId="9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1" fillId="5" borderId="15" xfId="0" applyNumberFormat="1" applyFont="1" applyFill="1" applyBorder="1" applyAlignment="1" applyProtection="1">
      <alignment horizontal="right" vertical="top" wrapText="1"/>
      <protection locked="0" hidden="1"/>
    </xf>
    <xf numFmtId="3" fontId="11" fillId="5" borderId="16" xfId="0" applyNumberFormat="1" applyFont="1" applyFill="1" applyBorder="1" applyAlignment="1" applyProtection="1">
      <alignment horizontal="right" vertical="top" wrapText="1"/>
      <protection locked="0" hidden="1"/>
    </xf>
    <xf numFmtId="0" fontId="21" fillId="2" borderId="1" xfId="0" applyFont="1" applyFill="1" applyBorder="1" applyAlignment="1" applyProtection="1">
      <alignment horizontal="center" vertical="center" wrapText="1"/>
      <protection locked="0" hidden="1"/>
    </xf>
    <xf numFmtId="1" fontId="2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15" fillId="12" borderId="1" xfId="1" applyNumberFormat="1" applyFont="1" applyFill="1" applyBorder="1" applyAlignment="1" applyProtection="1">
      <alignment horizontal="right" vertical="center" wrapText="1"/>
      <protection locked="0" hidden="1"/>
    </xf>
    <xf numFmtId="166" fontId="15" fillId="0" borderId="15" xfId="0" applyNumberFormat="1" applyFont="1" applyBorder="1" applyAlignment="1" applyProtection="1">
      <alignment horizontal="right" vertical="top" wrapText="1"/>
      <protection locked="0" hidden="1"/>
    </xf>
    <xf numFmtId="166" fontId="15" fillId="0" borderId="16" xfId="0" applyNumberFormat="1" applyFont="1" applyBorder="1" applyAlignment="1" applyProtection="1">
      <alignment horizontal="right" vertical="top" wrapText="1"/>
      <protection locked="0" hidden="1"/>
    </xf>
    <xf numFmtId="3" fontId="11" fillId="0" borderId="0" xfId="0" applyNumberFormat="1" applyFont="1" applyAlignment="1" applyProtection="1">
      <alignment horizontal="right" vertical="top" wrapText="1"/>
      <protection locked="0" hidden="1"/>
    </xf>
    <xf numFmtId="3" fontId="11" fillId="15" borderId="0" xfId="0" applyNumberFormat="1" applyFont="1" applyFill="1" applyAlignment="1" applyProtection="1">
      <alignment horizontal="right" vertical="top" wrapText="1"/>
      <protection locked="0" hidden="1"/>
    </xf>
    <xf numFmtId="3" fontId="15" fillId="0" borderId="0" xfId="0" applyNumberFormat="1" applyFont="1" applyAlignment="1" applyProtection="1">
      <alignment horizontal="right" vertical="top" wrapText="1"/>
      <protection locked="0" hidden="1"/>
    </xf>
    <xf numFmtId="3" fontId="15" fillId="15" borderId="0" xfId="0" applyNumberFormat="1" applyFont="1" applyFill="1" applyAlignment="1" applyProtection="1">
      <alignment horizontal="right" vertical="top" wrapText="1"/>
      <protection locked="0" hidden="1"/>
    </xf>
    <xf numFmtId="166" fontId="15" fillId="5" borderId="15" xfId="0" applyNumberFormat="1" applyFont="1" applyFill="1" applyBorder="1" applyAlignment="1" applyProtection="1">
      <alignment horizontal="right" vertical="top" wrapText="1"/>
      <protection locked="0" hidden="1"/>
    </xf>
    <xf numFmtId="1" fontId="15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166" fontId="5" fillId="10" borderId="17" xfId="0" applyNumberFormat="1" applyFont="1" applyFill="1" applyBorder="1" applyAlignment="1" applyProtection="1">
      <alignment horizontal="right" vertical="top" wrapText="1"/>
      <protection locked="0" hidden="1"/>
    </xf>
    <xf numFmtId="166" fontId="5" fillId="10" borderId="18" xfId="0" applyNumberFormat="1" applyFont="1" applyFill="1" applyBorder="1" applyAlignment="1" applyProtection="1">
      <alignment horizontal="right" vertical="top" wrapText="1"/>
      <protection locked="0" hidden="1"/>
    </xf>
    <xf numFmtId="0" fontId="5" fillId="2" borderId="3" xfId="0" applyFont="1" applyFill="1" applyBorder="1" applyAlignment="1" applyProtection="1">
      <alignment horizontal="left" vertical="center" wrapText="1"/>
      <protection locked="0" hidden="1"/>
    </xf>
    <xf numFmtId="0" fontId="6" fillId="2" borderId="3" xfId="0" applyFont="1" applyFill="1" applyBorder="1" applyAlignment="1" applyProtection="1">
      <alignment vertical="center" wrapText="1"/>
      <protection locked="0"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3" fontId="5" fillId="0" borderId="0" xfId="0" applyNumberFormat="1" applyFont="1" applyAlignment="1" applyProtection="1">
      <alignment horizontal="right" vertical="top" wrapText="1"/>
      <protection locked="0" hidden="1"/>
    </xf>
    <xf numFmtId="3" fontId="5" fillId="15" borderId="0" xfId="0" applyNumberFormat="1" applyFont="1" applyFill="1" applyAlignment="1" applyProtection="1">
      <alignment horizontal="right" vertical="top" wrapText="1"/>
      <protection locked="0" hidden="1"/>
    </xf>
    <xf numFmtId="0" fontId="11" fillId="5" borderId="1" xfId="0" applyFont="1" applyFill="1" applyBorder="1" applyAlignment="1" applyProtection="1">
      <alignment horizontal="left" vertical="center" wrapText="1"/>
      <protection locked="0" hidden="1"/>
    </xf>
    <xf numFmtId="9" fontId="11" fillId="9" borderId="1" xfId="2" applyFont="1" applyFill="1" applyBorder="1" applyAlignment="1" applyProtection="1">
      <alignment horizontal="right" vertical="center" wrapText="1"/>
      <protection locked="0" hidden="1"/>
    </xf>
    <xf numFmtId="2" fontId="11" fillId="13" borderId="0" xfId="2" applyNumberFormat="1" applyFont="1" applyFill="1" applyBorder="1" applyAlignment="1" applyProtection="1">
      <alignment horizontal="right" vertical="top" wrapText="1"/>
      <protection locked="0" hidden="1"/>
    </xf>
    <xf numFmtId="2" fontId="11" fillId="9" borderId="22" xfId="2" applyNumberFormat="1" applyFont="1" applyFill="1" applyBorder="1" applyAlignment="1" applyProtection="1">
      <alignment horizontal="right" vertical="top" wrapText="1"/>
      <protection locked="0" hidden="1"/>
    </xf>
    <xf numFmtId="2" fontId="11" fillId="9" borderId="5" xfId="2" applyNumberFormat="1" applyFont="1" applyFill="1" applyBorder="1" applyAlignment="1" applyProtection="1">
      <alignment horizontal="right" vertical="top" wrapText="1"/>
      <protection locked="0" hidden="1"/>
    </xf>
    <xf numFmtId="0" fontId="17" fillId="2" borderId="0" xfId="0" applyFont="1" applyFill="1" applyAlignment="1" applyProtection="1">
      <alignment horizontal="left" wrapText="1"/>
      <protection locked="0" hidden="1"/>
    </xf>
    <xf numFmtId="0" fontId="17" fillId="2" borderId="0" xfId="0" applyFont="1" applyFill="1" applyAlignment="1" applyProtection="1">
      <alignment wrapText="1"/>
      <protection locked="0" hidden="1"/>
    </xf>
    <xf numFmtId="0" fontId="17" fillId="3" borderId="0" xfId="0" applyFont="1" applyFill="1" applyAlignment="1" applyProtection="1">
      <alignment wrapText="1"/>
      <protection locked="0" hidden="1"/>
    </xf>
    <xf numFmtId="1" fontId="17" fillId="14" borderId="0" xfId="0" applyNumberFormat="1" applyFont="1" applyFill="1" applyAlignment="1" applyProtection="1">
      <alignment wrapText="1"/>
      <protection locked="0" hidden="1"/>
    </xf>
    <xf numFmtId="1" fontId="17" fillId="2" borderId="0" xfId="0" applyNumberFormat="1" applyFont="1" applyFill="1" applyAlignment="1" applyProtection="1">
      <alignment wrapText="1"/>
      <protection locked="0" hidden="1"/>
    </xf>
    <xf numFmtId="166" fontId="5" fillId="14" borderId="0" xfId="1" applyNumberFormat="1" applyFont="1" applyFill="1" applyBorder="1" applyAlignment="1" applyProtection="1">
      <alignment vertical="center" wrapText="1"/>
      <protection locked="0" hidden="1"/>
    </xf>
    <xf numFmtId="166" fontId="5" fillId="6" borderId="22" xfId="1" applyNumberFormat="1" applyFont="1" applyFill="1" applyBorder="1" applyAlignment="1" applyProtection="1">
      <alignment vertical="center" wrapText="1"/>
      <protection locked="0" hidden="1"/>
    </xf>
    <xf numFmtId="0" fontId="14" fillId="2" borderId="7" xfId="0" applyFont="1" applyFill="1" applyBorder="1" applyAlignment="1" applyProtection="1">
      <alignment horizontal="left" wrapText="1"/>
      <protection locked="0" hidden="1"/>
    </xf>
    <xf numFmtId="0" fontId="14" fillId="2" borderId="8" xfId="0" applyFont="1" applyFill="1" applyBorder="1" applyAlignment="1" applyProtection="1">
      <alignment wrapText="1"/>
      <protection locked="0" hidden="1"/>
    </xf>
    <xf numFmtId="0" fontId="14" fillId="3" borderId="8" xfId="0" applyFont="1" applyFill="1" applyBorder="1" applyAlignment="1" applyProtection="1">
      <alignment wrapText="1"/>
      <protection locked="0" hidden="1"/>
    </xf>
    <xf numFmtId="1" fontId="14" fillId="14" borderId="0" xfId="0" applyNumberFormat="1" applyFont="1" applyFill="1" applyAlignment="1" applyProtection="1">
      <alignment wrapText="1"/>
      <protection locked="0" hidden="1"/>
    </xf>
    <xf numFmtId="1" fontId="14" fillId="2" borderId="7" xfId="0" applyNumberFormat="1" applyFont="1" applyFill="1" applyBorder="1" applyAlignment="1" applyProtection="1">
      <alignment wrapText="1"/>
      <protection locked="0" hidden="1"/>
    </xf>
    <xf numFmtId="1" fontId="14" fillId="2" borderId="8" xfId="0" applyNumberFormat="1" applyFont="1" applyFill="1" applyBorder="1" applyAlignment="1" applyProtection="1">
      <alignment wrapText="1"/>
      <protection locked="0" hidden="1"/>
    </xf>
    <xf numFmtId="0" fontId="2" fillId="2" borderId="0" xfId="0" applyFont="1" applyFill="1" applyAlignment="1" applyProtection="1">
      <alignment horizontal="left" wrapText="1"/>
      <protection locked="0" hidden="1"/>
    </xf>
    <xf numFmtId="0" fontId="2" fillId="14" borderId="0" xfId="0" applyFont="1" applyFill="1" applyAlignment="1" applyProtection="1">
      <alignment wrapText="1"/>
      <protection locked="0" hidden="1"/>
    </xf>
    <xf numFmtId="0" fontId="6" fillId="11" borderId="3" xfId="0" applyFont="1" applyFill="1" applyBorder="1" applyAlignment="1" applyProtection="1">
      <alignment vertical="center" wrapText="1"/>
      <protection hidden="1"/>
    </xf>
    <xf numFmtId="0" fontId="6" fillId="11" borderId="5" xfId="0" applyFont="1" applyFill="1" applyBorder="1" applyAlignment="1" applyProtection="1">
      <alignment vertical="center" wrapText="1"/>
      <protection hidden="1"/>
    </xf>
    <xf numFmtId="0" fontId="5" fillId="7" borderId="6" xfId="0" applyFont="1" applyFill="1" applyBorder="1" applyAlignment="1" applyProtection="1">
      <alignment vertical="center" wrapText="1"/>
      <protection hidden="1"/>
    </xf>
    <xf numFmtId="44" fontId="11" fillId="9" borderId="20" xfId="3" applyNumberFormat="1" applyFont="1" applyFill="1" applyBorder="1" applyAlignment="1" applyProtection="1">
      <alignment horizontal="right" vertical="center" wrapText="1"/>
      <protection hidden="1"/>
    </xf>
    <xf numFmtId="44" fontId="5" fillId="10" borderId="21" xfId="3" applyNumberFormat="1" applyFont="1" applyFill="1" applyBorder="1" applyAlignment="1" applyProtection="1">
      <alignment horizontal="right" vertical="center" wrapText="1"/>
      <protection hidden="1"/>
    </xf>
    <xf numFmtId="167" fontId="17" fillId="2" borderId="0" xfId="3" applyNumberFormat="1" applyFont="1" applyFill="1" applyAlignment="1" applyProtection="1">
      <alignment wrapText="1"/>
      <protection hidden="1"/>
    </xf>
    <xf numFmtId="0" fontId="5" fillId="4" borderId="24" xfId="0" applyFont="1" applyFill="1" applyBorder="1" applyAlignment="1" applyProtection="1">
      <alignment horizontal="left" vertical="center"/>
      <protection hidden="1"/>
    </xf>
    <xf numFmtId="0" fontId="5" fillId="4" borderId="10" xfId="0" applyFont="1" applyFill="1" applyBorder="1" applyAlignment="1" applyProtection="1">
      <alignment horizontal="left" vertical="center"/>
      <protection hidden="1"/>
    </xf>
    <xf numFmtId="0" fontId="5" fillId="4" borderId="25" xfId="0" applyFont="1" applyFill="1" applyBorder="1" applyAlignment="1" applyProtection="1">
      <alignment horizontal="left" vertical="center"/>
      <protection hidden="1"/>
    </xf>
    <xf numFmtId="0" fontId="5" fillId="4" borderId="4" xfId="0" applyFont="1" applyFill="1" applyBorder="1" applyAlignment="1" applyProtection="1">
      <alignment horizontal="left" vertical="center"/>
      <protection hidden="1"/>
    </xf>
    <xf numFmtId="0" fontId="5" fillId="4" borderId="5" xfId="0" applyFont="1" applyFill="1" applyBorder="1" applyAlignment="1" applyProtection="1">
      <alignment horizontal="left" vertical="center"/>
      <protection hidden="1"/>
    </xf>
    <xf numFmtId="0" fontId="5" fillId="4" borderId="3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Alignment="1" applyProtection="1">
      <alignment horizontal="left" vertical="center" wrapText="1"/>
      <protection hidden="1"/>
    </xf>
    <xf numFmtId="0" fontId="3" fillId="2" borderId="23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locked="0" hidden="1"/>
    </xf>
    <xf numFmtId="0" fontId="3" fillId="2" borderId="23" xfId="0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2" fontId="24" fillId="3" borderId="1" xfId="0" applyNumberFormat="1" applyFont="1" applyFill="1" applyBorder="1" applyAlignment="1" applyProtection="1">
      <alignment horizontal="left" vertical="center" wrapText="1"/>
      <protection locked="0" hidden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  <color rgb="FFFFD5D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Q71"/>
  <sheetViews>
    <sheetView tabSelected="1" zoomScale="80" zoomScaleNormal="80" zoomScaleSheetLayoutView="90" workbookViewId="0">
      <pane ySplit="5" topLeftCell="A29" activePane="bottomLeft" state="frozen"/>
      <selection pane="bottomLeft" activeCell="E1" sqref="E1"/>
    </sheetView>
  </sheetViews>
  <sheetFormatPr defaultColWidth="9.1796875" defaultRowHeight="14" outlineLevelRow="1" outlineLevelCol="1" x14ac:dyDescent="0.3"/>
  <cols>
    <col min="1" max="1" width="4" style="203" customWidth="1"/>
    <col min="2" max="2" width="34.7265625" style="326" customWidth="1"/>
    <col min="3" max="3" width="65" style="203" customWidth="1"/>
    <col min="4" max="4" width="24.54296875" style="203" customWidth="1"/>
    <col min="5" max="5" width="31.81640625" style="200" customWidth="1" outlineLevel="1"/>
    <col min="6" max="6" width="17.81640625" style="200" customWidth="1" outlineLevel="1"/>
    <col min="7" max="7" width="22.81640625" style="1" customWidth="1" outlineLevel="1"/>
    <col min="8" max="8" width="23" style="32" customWidth="1"/>
    <col min="9" max="9" width="5.81640625" style="327" customWidth="1"/>
    <col min="10" max="11" width="23" style="203" hidden="1" customWidth="1"/>
    <col min="12" max="12" width="5.81640625" style="200" hidden="1" customWidth="1" outlineLevel="1"/>
    <col min="13" max="14" width="23" style="203" hidden="1" customWidth="1"/>
    <col min="15" max="15" width="5.81640625" style="200" hidden="1" customWidth="1" outlineLevel="1"/>
    <col min="16" max="17" width="23" style="203" hidden="1" customWidth="1"/>
    <col min="18" max="16384" width="9.1796875" style="203"/>
  </cols>
  <sheetData>
    <row r="1" spans="2:17" ht="40.5" customHeight="1" x14ac:dyDescent="0.3">
      <c r="B1" s="340" t="s">
        <v>77</v>
      </c>
      <c r="C1" s="341"/>
      <c r="D1" s="33" t="s">
        <v>0</v>
      </c>
      <c r="E1" s="345"/>
      <c r="H1" s="2"/>
      <c r="I1" s="201"/>
      <c r="J1" s="200"/>
      <c r="K1" s="200"/>
      <c r="L1" s="202"/>
      <c r="M1" s="200"/>
      <c r="N1" s="200"/>
      <c r="O1" s="202"/>
      <c r="P1" s="200"/>
      <c r="Q1" s="200"/>
    </row>
    <row r="2" spans="2:17" ht="40.5" customHeight="1" x14ac:dyDescent="0.3">
      <c r="B2" s="342"/>
      <c r="C2" s="343"/>
      <c r="D2" s="33" t="s">
        <v>1</v>
      </c>
      <c r="E2" s="204"/>
      <c r="H2" s="2"/>
      <c r="I2" s="201"/>
      <c r="J2" s="200"/>
      <c r="K2" s="200"/>
      <c r="L2" s="202"/>
      <c r="M2" s="200"/>
      <c r="N2" s="200"/>
      <c r="O2" s="202"/>
      <c r="P2" s="200"/>
      <c r="Q2" s="200"/>
    </row>
    <row r="3" spans="2:17" ht="17.149999999999999" customHeight="1" x14ac:dyDescent="0.3">
      <c r="B3" s="205"/>
      <c r="C3" s="206"/>
      <c r="D3" s="206"/>
      <c r="H3" s="2"/>
      <c r="I3" s="201"/>
      <c r="J3" s="200"/>
      <c r="K3" s="200"/>
      <c r="L3" s="207"/>
      <c r="M3" s="200"/>
      <c r="N3" s="200"/>
      <c r="O3" s="208"/>
      <c r="P3" s="200"/>
      <c r="Q3" s="200"/>
    </row>
    <row r="4" spans="2:17" s="37" customFormat="1" ht="41.25" customHeight="1" x14ac:dyDescent="0.3">
      <c r="B4" s="3" t="s">
        <v>78</v>
      </c>
      <c r="C4" s="3" t="s">
        <v>79</v>
      </c>
      <c r="D4" s="3" t="s">
        <v>2</v>
      </c>
      <c r="E4" s="43" t="s">
        <v>3</v>
      </c>
      <c r="F4" s="43" t="s">
        <v>4</v>
      </c>
      <c r="G4" s="3" t="s">
        <v>80</v>
      </c>
      <c r="H4" s="4" t="s">
        <v>5</v>
      </c>
      <c r="I4" s="45"/>
      <c r="J4" s="46" t="s">
        <v>6</v>
      </c>
      <c r="K4" s="3" t="s">
        <v>7</v>
      </c>
      <c r="L4" s="47"/>
      <c r="M4" s="46" t="s">
        <v>8</v>
      </c>
      <c r="N4" s="3" t="s">
        <v>7</v>
      </c>
      <c r="O4" s="36"/>
      <c r="P4" s="46" t="s">
        <v>9</v>
      </c>
      <c r="Q4" s="3" t="s">
        <v>7</v>
      </c>
    </row>
    <row r="5" spans="2:17" ht="10" customHeight="1" x14ac:dyDescent="0.3">
      <c r="B5" s="209"/>
      <c r="C5" s="210"/>
      <c r="D5" s="210"/>
      <c r="E5" s="211"/>
      <c r="F5" s="211"/>
      <c r="G5" s="5"/>
      <c r="H5" s="6"/>
      <c r="I5" s="212"/>
      <c r="J5" s="213"/>
      <c r="K5" s="214"/>
      <c r="L5" s="215"/>
      <c r="M5" s="213"/>
      <c r="N5" s="214"/>
      <c r="O5" s="202"/>
      <c r="P5" s="213"/>
      <c r="Q5" s="213"/>
    </row>
    <row r="6" spans="2:17" s="221" customFormat="1" ht="35.25" customHeight="1" x14ac:dyDescent="0.35">
      <c r="B6" s="334" t="s">
        <v>10</v>
      </c>
      <c r="C6" s="335"/>
      <c r="D6" s="335"/>
      <c r="E6" s="335"/>
      <c r="F6" s="335"/>
      <c r="G6" s="335"/>
      <c r="H6" s="336"/>
      <c r="I6" s="216"/>
      <c r="J6" s="217"/>
      <c r="K6" s="218"/>
      <c r="L6" s="219"/>
      <c r="M6" s="220"/>
      <c r="N6" s="218"/>
      <c r="P6" s="220"/>
      <c r="Q6" s="220"/>
    </row>
    <row r="7" spans="2:17" ht="35.15" customHeight="1" x14ac:dyDescent="0.3">
      <c r="B7" s="222" t="s">
        <v>88</v>
      </c>
      <c r="C7" s="223"/>
      <c r="D7" s="223"/>
      <c r="E7" s="224"/>
      <c r="F7" s="225"/>
      <c r="G7" s="9">
        <f>E7*F7</f>
        <v>0</v>
      </c>
      <c r="H7" s="10">
        <f>G7*E1</f>
        <v>0</v>
      </c>
      <c r="I7" s="226"/>
      <c r="J7" s="227">
        <v>0</v>
      </c>
      <c r="K7" s="228">
        <f>H7-J7</f>
        <v>0</v>
      </c>
      <c r="L7" s="229"/>
      <c r="M7" s="230">
        <f>K7*H1</f>
        <v>0</v>
      </c>
      <c r="N7" s="228">
        <f>M7*I1</f>
        <v>0</v>
      </c>
      <c r="O7" s="203"/>
      <c r="P7" s="230">
        <f>N7*K1</f>
        <v>0</v>
      </c>
      <c r="Q7" s="230">
        <f>P7*L1</f>
        <v>0</v>
      </c>
    </row>
    <row r="8" spans="2:17" ht="35.15" customHeight="1" x14ac:dyDescent="0.3">
      <c r="B8" s="231" t="s">
        <v>11</v>
      </c>
      <c r="C8" s="223"/>
      <c r="D8" s="223"/>
      <c r="E8" s="224"/>
      <c r="F8" s="225"/>
      <c r="G8" s="9">
        <f t="shared" ref="G8:G9" si="0">E8*F8</f>
        <v>0</v>
      </c>
      <c r="H8" s="10">
        <f>G8*E1</f>
        <v>0</v>
      </c>
      <c r="I8" s="226"/>
      <c r="J8" s="227">
        <v>0</v>
      </c>
      <c r="K8" s="228">
        <f t="shared" ref="K8:K9" si="1">H8-J8</f>
        <v>0</v>
      </c>
      <c r="L8" s="229"/>
      <c r="M8" s="230">
        <f>K8*H1</f>
        <v>0</v>
      </c>
      <c r="N8" s="228">
        <f>M8*I1</f>
        <v>0</v>
      </c>
      <c r="O8" s="203"/>
      <c r="P8" s="230">
        <f>N8*K1</f>
        <v>0</v>
      </c>
      <c r="Q8" s="230">
        <f>P8*L1</f>
        <v>0</v>
      </c>
    </row>
    <row r="9" spans="2:17" ht="35.15" customHeight="1" x14ac:dyDescent="0.3">
      <c r="B9" s="231" t="s">
        <v>11</v>
      </c>
      <c r="C9" s="223"/>
      <c r="D9" s="223"/>
      <c r="E9" s="224"/>
      <c r="F9" s="225"/>
      <c r="G9" s="9">
        <f t="shared" si="0"/>
        <v>0</v>
      </c>
      <c r="H9" s="10">
        <f>G9*E1</f>
        <v>0</v>
      </c>
      <c r="I9" s="226"/>
      <c r="J9" s="227">
        <v>0</v>
      </c>
      <c r="K9" s="228">
        <f t="shared" si="1"/>
        <v>0</v>
      </c>
      <c r="L9" s="229"/>
      <c r="M9" s="230">
        <f>K9*H1</f>
        <v>0</v>
      </c>
      <c r="N9" s="228">
        <f>M9*I1</f>
        <v>0</v>
      </c>
      <c r="O9" s="203"/>
      <c r="P9" s="230">
        <f>N9*K1</f>
        <v>0</v>
      </c>
      <c r="Q9" s="230">
        <f>P9*L1</f>
        <v>0</v>
      </c>
    </row>
    <row r="10" spans="2:17" ht="27" customHeight="1" x14ac:dyDescent="0.3">
      <c r="B10" s="77" t="s">
        <v>81</v>
      </c>
      <c r="C10" s="78"/>
      <c r="D10" s="78"/>
      <c r="E10" s="328"/>
      <c r="F10" s="329"/>
      <c r="G10" s="11">
        <f>SUM(G8:G9)</f>
        <v>0</v>
      </c>
      <c r="H10" s="12">
        <f>SUM(H8:H9)</f>
        <v>0</v>
      </c>
      <c r="I10" s="232"/>
      <c r="J10" s="233">
        <f>SUM(J8:J9)</f>
        <v>0</v>
      </c>
      <c r="K10" s="234">
        <f>H10-J10</f>
        <v>0</v>
      </c>
      <c r="L10" s="235"/>
      <c r="M10" s="236">
        <f>SUM(M8:M9)</f>
        <v>0</v>
      </c>
      <c r="N10" s="234">
        <f>SUM(N8:N9)</f>
        <v>0</v>
      </c>
      <c r="O10" s="203"/>
      <c r="P10" s="236">
        <f>SUM(P8:P9)</f>
        <v>0</v>
      </c>
      <c r="Q10" s="236">
        <f>SUM(Q8:Q9)</f>
        <v>0</v>
      </c>
    </row>
    <row r="11" spans="2:17" ht="27" customHeight="1" x14ac:dyDescent="0.3">
      <c r="B11" s="237"/>
      <c r="C11" s="238"/>
      <c r="D11" s="238"/>
      <c r="E11" s="239"/>
      <c r="F11" s="239"/>
      <c r="G11" s="13"/>
      <c r="H11" s="14"/>
      <c r="I11" s="212"/>
      <c r="J11" s="212"/>
      <c r="K11" s="212"/>
      <c r="L11" s="207"/>
      <c r="M11" s="212"/>
      <c r="N11" s="212"/>
      <c r="O11" s="203"/>
      <c r="P11" s="212"/>
      <c r="Q11" s="212"/>
    </row>
    <row r="12" spans="2:17" ht="35.25" customHeight="1" x14ac:dyDescent="0.3">
      <c r="B12" s="334" t="s">
        <v>84</v>
      </c>
      <c r="C12" s="335"/>
      <c r="D12" s="335"/>
      <c r="E12" s="335"/>
      <c r="F12" s="335"/>
      <c r="G12" s="335"/>
      <c r="H12" s="336"/>
      <c r="I12" s="216"/>
      <c r="J12" s="217"/>
      <c r="K12" s="218"/>
      <c r="L12" s="207"/>
      <c r="M12" s="220"/>
      <c r="N12" s="218"/>
      <c r="O12" s="203"/>
      <c r="P12" s="220"/>
      <c r="Q12" s="218"/>
    </row>
    <row r="13" spans="2:17" ht="27" customHeight="1" x14ac:dyDescent="0.3">
      <c r="B13" s="222" t="s">
        <v>88</v>
      </c>
      <c r="C13" s="223"/>
      <c r="D13" s="223"/>
      <c r="E13" s="224"/>
      <c r="F13" s="240"/>
      <c r="G13" s="15"/>
      <c r="H13" s="16"/>
      <c r="I13" s="241"/>
      <c r="J13" s="242"/>
      <c r="K13" s="243"/>
      <c r="L13" s="207"/>
      <c r="M13" s="244"/>
      <c r="N13" s="243"/>
      <c r="O13" s="245"/>
      <c r="P13" s="244"/>
      <c r="Q13" s="243"/>
    </row>
    <row r="14" spans="2:17" s="221" customFormat="1" ht="27" customHeight="1" x14ac:dyDescent="0.35">
      <c r="B14" s="246"/>
      <c r="C14" s="247" t="s">
        <v>82</v>
      </c>
      <c r="D14" s="247"/>
      <c r="E14" s="248"/>
      <c r="F14" s="249"/>
      <c r="G14" s="17">
        <f>E14*F14</f>
        <v>0</v>
      </c>
      <c r="H14" s="18">
        <f>G14*E1</f>
        <v>0</v>
      </c>
      <c r="I14" s="226"/>
      <c r="J14" s="250">
        <v>0</v>
      </c>
      <c r="K14" s="251">
        <f>H14-J14</f>
        <v>0</v>
      </c>
      <c r="L14" s="252"/>
      <c r="M14" s="253">
        <v>0</v>
      </c>
      <c r="N14" s="251">
        <f>K14-M14</f>
        <v>0</v>
      </c>
      <c r="O14" s="252"/>
      <c r="P14" s="253">
        <v>0</v>
      </c>
      <c r="Q14" s="251">
        <f>N14-P14</f>
        <v>0</v>
      </c>
    </row>
    <row r="15" spans="2:17" ht="27" customHeight="1" x14ac:dyDescent="0.3">
      <c r="B15" s="246"/>
      <c r="C15" s="247" t="s">
        <v>82</v>
      </c>
      <c r="D15" s="247"/>
      <c r="E15" s="248"/>
      <c r="F15" s="249"/>
      <c r="G15" s="17">
        <f>E15*F15</f>
        <v>0</v>
      </c>
      <c r="H15" s="18">
        <f>G15*E1</f>
        <v>0</v>
      </c>
      <c r="I15" s="226"/>
      <c r="J15" s="250">
        <v>0</v>
      </c>
      <c r="K15" s="251">
        <f t="shared" ref="K15:K21" si="2">H15-J15</f>
        <v>0</v>
      </c>
      <c r="L15" s="207"/>
      <c r="M15" s="253">
        <v>0</v>
      </c>
      <c r="N15" s="251">
        <f t="shared" ref="N15:N21" si="3">K15-M15</f>
        <v>0</v>
      </c>
      <c r="O15" s="254"/>
      <c r="P15" s="253">
        <v>0</v>
      </c>
      <c r="Q15" s="251">
        <f t="shared" ref="Q15:Q21" si="4">N15-P15</f>
        <v>0</v>
      </c>
    </row>
    <row r="16" spans="2:17" ht="27" customHeight="1" outlineLevel="1" x14ac:dyDescent="0.3">
      <c r="B16" s="231" t="s">
        <v>11</v>
      </c>
      <c r="C16" s="255"/>
      <c r="D16" s="255"/>
      <c r="E16" s="224"/>
      <c r="F16" s="240"/>
      <c r="G16" s="15"/>
      <c r="H16" s="16"/>
      <c r="I16" s="241"/>
      <c r="J16" s="242"/>
      <c r="K16" s="242"/>
      <c r="L16" s="207"/>
      <c r="M16" s="244"/>
      <c r="N16" s="244"/>
      <c r="O16" s="208"/>
      <c r="P16" s="244"/>
      <c r="Q16" s="244"/>
    </row>
    <row r="17" spans="2:17" ht="27" customHeight="1" outlineLevel="1" x14ac:dyDescent="0.3">
      <c r="B17" s="256"/>
      <c r="C17" s="257"/>
      <c r="D17" s="257"/>
      <c r="E17" s="248"/>
      <c r="F17" s="249"/>
      <c r="G17" s="17">
        <f>E17*F17</f>
        <v>0</v>
      </c>
      <c r="H17" s="18">
        <f>G17*E1</f>
        <v>0</v>
      </c>
      <c r="I17" s="226"/>
      <c r="J17" s="250">
        <v>0</v>
      </c>
      <c r="K17" s="251">
        <f t="shared" si="2"/>
        <v>0</v>
      </c>
      <c r="L17" s="207"/>
      <c r="M17" s="253">
        <v>0</v>
      </c>
      <c r="N17" s="251">
        <f t="shared" si="3"/>
        <v>0</v>
      </c>
      <c r="O17" s="208"/>
      <c r="P17" s="253">
        <v>0</v>
      </c>
      <c r="Q17" s="251">
        <f t="shared" si="4"/>
        <v>0</v>
      </c>
    </row>
    <row r="18" spans="2:17" ht="27" customHeight="1" outlineLevel="1" x14ac:dyDescent="0.3">
      <c r="B18" s="256"/>
      <c r="C18" s="257"/>
      <c r="D18" s="257"/>
      <c r="E18" s="248"/>
      <c r="F18" s="249"/>
      <c r="G18" s="17">
        <f>E18*F18</f>
        <v>0</v>
      </c>
      <c r="H18" s="18">
        <f>G18*E1</f>
        <v>0</v>
      </c>
      <c r="I18" s="226"/>
      <c r="J18" s="250">
        <v>0</v>
      </c>
      <c r="K18" s="251">
        <f t="shared" si="2"/>
        <v>0</v>
      </c>
      <c r="L18" s="207"/>
      <c r="M18" s="253">
        <v>0</v>
      </c>
      <c r="N18" s="251">
        <f t="shared" si="3"/>
        <v>0</v>
      </c>
      <c r="O18" s="208"/>
      <c r="P18" s="253">
        <v>0</v>
      </c>
      <c r="Q18" s="251">
        <f t="shared" si="4"/>
        <v>0</v>
      </c>
    </row>
    <row r="19" spans="2:17" ht="27" customHeight="1" x14ac:dyDescent="0.3">
      <c r="B19" s="231" t="s">
        <v>11</v>
      </c>
      <c r="C19" s="255"/>
      <c r="D19" s="255"/>
      <c r="E19" s="224"/>
      <c r="F19" s="240"/>
      <c r="G19" s="15"/>
      <c r="H19" s="16"/>
      <c r="I19" s="241"/>
      <c r="J19" s="242"/>
      <c r="K19" s="242"/>
      <c r="L19" s="207"/>
      <c r="M19" s="244"/>
      <c r="N19" s="244"/>
      <c r="O19" s="245"/>
      <c r="P19" s="244"/>
      <c r="Q19" s="244"/>
    </row>
    <row r="20" spans="2:17" ht="27" customHeight="1" x14ac:dyDescent="0.3">
      <c r="B20" s="256"/>
      <c r="C20" s="257"/>
      <c r="D20" s="257"/>
      <c r="E20" s="248"/>
      <c r="F20" s="249"/>
      <c r="G20" s="17">
        <f>E20*F20</f>
        <v>0</v>
      </c>
      <c r="H20" s="18">
        <f>G20*E1</f>
        <v>0</v>
      </c>
      <c r="I20" s="226"/>
      <c r="J20" s="250">
        <v>0</v>
      </c>
      <c r="K20" s="251">
        <f t="shared" si="2"/>
        <v>0</v>
      </c>
      <c r="L20" s="207"/>
      <c r="M20" s="253">
        <v>0</v>
      </c>
      <c r="N20" s="251">
        <f t="shared" si="3"/>
        <v>0</v>
      </c>
      <c r="O20" s="203"/>
      <c r="P20" s="253">
        <v>0</v>
      </c>
      <c r="Q20" s="251">
        <f t="shared" si="4"/>
        <v>0</v>
      </c>
    </row>
    <row r="21" spans="2:17" ht="27" customHeight="1" x14ac:dyDescent="0.3">
      <c r="B21" s="256"/>
      <c r="C21" s="257"/>
      <c r="D21" s="257"/>
      <c r="E21" s="248"/>
      <c r="F21" s="249"/>
      <c r="G21" s="17">
        <f>E21*F21</f>
        <v>0</v>
      </c>
      <c r="H21" s="18">
        <f>G21*E1</f>
        <v>0</v>
      </c>
      <c r="I21" s="226"/>
      <c r="J21" s="250">
        <v>0</v>
      </c>
      <c r="K21" s="251">
        <f t="shared" si="2"/>
        <v>0</v>
      </c>
      <c r="L21" s="207"/>
      <c r="M21" s="253">
        <v>0</v>
      </c>
      <c r="N21" s="251">
        <f t="shared" si="3"/>
        <v>0</v>
      </c>
      <c r="O21" s="245"/>
      <c r="P21" s="253">
        <v>0</v>
      </c>
      <c r="Q21" s="251">
        <f t="shared" si="4"/>
        <v>0</v>
      </c>
    </row>
    <row r="22" spans="2:17" s="221" customFormat="1" ht="27" customHeight="1" x14ac:dyDescent="0.35">
      <c r="B22" s="77" t="s">
        <v>81</v>
      </c>
      <c r="C22" s="78"/>
      <c r="D22" s="78"/>
      <c r="E22" s="328"/>
      <c r="F22" s="329"/>
      <c r="G22" s="11">
        <f>SUM(G14:G21)</f>
        <v>0</v>
      </c>
      <c r="H22" s="12">
        <f>SUM(H14:H21)</f>
        <v>0</v>
      </c>
      <c r="I22" s="232"/>
      <c r="J22" s="233">
        <f>SUM(J14:J21)</f>
        <v>0</v>
      </c>
      <c r="K22" s="234">
        <f>SUM(K14:K21)</f>
        <v>0</v>
      </c>
      <c r="L22" s="252"/>
      <c r="M22" s="236">
        <f>SUM(M14:M21)</f>
        <v>0</v>
      </c>
      <c r="N22" s="234">
        <f>SUM(N14:N21)</f>
        <v>0</v>
      </c>
      <c r="O22" s="252"/>
      <c r="P22" s="236">
        <f>SUM(P14:P21)</f>
        <v>0</v>
      </c>
      <c r="Q22" s="234">
        <f>SUM(Q14:Q21)</f>
        <v>0</v>
      </c>
    </row>
    <row r="23" spans="2:17" ht="27" customHeight="1" outlineLevel="1" x14ac:dyDescent="0.3">
      <c r="B23" s="237"/>
      <c r="C23" s="238"/>
      <c r="D23" s="238"/>
      <c r="E23" s="239"/>
      <c r="F23" s="239"/>
      <c r="G23" s="13"/>
      <c r="H23" s="14">
        <f>SUM(H14:H21)</f>
        <v>0</v>
      </c>
      <c r="I23" s="212"/>
      <c r="J23" s="212">
        <f>SUM(J14:J21)</f>
        <v>0</v>
      </c>
      <c r="K23" s="212">
        <f>SUM(K14:K21)</f>
        <v>0</v>
      </c>
      <c r="L23" s="207"/>
      <c r="M23" s="212"/>
      <c r="N23" s="212"/>
      <c r="O23" s="208"/>
      <c r="P23" s="212"/>
      <c r="Q23" s="212"/>
    </row>
    <row r="24" spans="2:17" ht="35.25" customHeight="1" outlineLevel="1" x14ac:dyDescent="0.3">
      <c r="B24" s="334" t="s">
        <v>12</v>
      </c>
      <c r="C24" s="335"/>
      <c r="D24" s="335"/>
      <c r="E24" s="335"/>
      <c r="F24" s="335"/>
      <c r="G24" s="335"/>
      <c r="H24" s="336"/>
      <c r="I24" s="216"/>
      <c r="J24" s="217"/>
      <c r="K24" s="218"/>
      <c r="L24" s="207"/>
      <c r="M24" s="220"/>
      <c r="N24" s="218"/>
      <c r="O24" s="208"/>
      <c r="P24" s="220"/>
      <c r="Q24" s="218"/>
    </row>
    <row r="25" spans="2:17" ht="27" customHeight="1" outlineLevel="1" x14ac:dyDescent="0.3">
      <c r="B25" s="222" t="s">
        <v>88</v>
      </c>
      <c r="C25" s="223"/>
      <c r="D25" s="223"/>
      <c r="E25" s="224"/>
      <c r="F25" s="240"/>
      <c r="G25" s="15"/>
      <c r="H25" s="16"/>
      <c r="I25" s="241"/>
      <c r="J25" s="242"/>
      <c r="K25" s="243"/>
      <c r="L25" s="207"/>
      <c r="M25" s="244"/>
      <c r="N25" s="243"/>
      <c r="O25" s="208"/>
      <c r="P25" s="244"/>
      <c r="Q25" s="243"/>
    </row>
    <row r="26" spans="2:17" ht="27" customHeight="1" x14ac:dyDescent="0.3">
      <c r="B26" s="246"/>
      <c r="C26" s="247" t="s">
        <v>82</v>
      </c>
      <c r="D26" s="247"/>
      <c r="E26" s="248"/>
      <c r="F26" s="249"/>
      <c r="G26" s="17">
        <f>E26*F26</f>
        <v>0</v>
      </c>
      <c r="H26" s="18">
        <f>G26*E1</f>
        <v>0</v>
      </c>
      <c r="I26" s="226"/>
      <c r="J26" s="250">
        <v>0</v>
      </c>
      <c r="K26" s="251">
        <f>H26-J26</f>
        <v>0</v>
      </c>
      <c r="L26" s="207"/>
      <c r="M26" s="253">
        <v>0</v>
      </c>
      <c r="N26" s="251">
        <f>K26-M26</f>
        <v>0</v>
      </c>
      <c r="O26" s="254"/>
      <c r="P26" s="253">
        <v>0</v>
      </c>
      <c r="Q26" s="251">
        <f>N26-P26</f>
        <v>0</v>
      </c>
    </row>
    <row r="27" spans="2:17" ht="27" customHeight="1" outlineLevel="1" x14ac:dyDescent="0.3">
      <c r="B27" s="246"/>
      <c r="C27" s="247" t="s">
        <v>82</v>
      </c>
      <c r="D27" s="247"/>
      <c r="E27" s="248"/>
      <c r="F27" s="249"/>
      <c r="G27" s="17">
        <f>E27*F27</f>
        <v>0</v>
      </c>
      <c r="H27" s="18">
        <f>G27*E1</f>
        <v>0</v>
      </c>
      <c r="I27" s="226"/>
      <c r="J27" s="250">
        <v>0</v>
      </c>
      <c r="K27" s="251">
        <f t="shared" ref="K27:K33" si="5">H27-J27</f>
        <v>0</v>
      </c>
      <c r="L27" s="207"/>
      <c r="M27" s="253">
        <v>0</v>
      </c>
      <c r="N27" s="251">
        <f t="shared" ref="N27:N33" si="6">K27-M27</f>
        <v>0</v>
      </c>
      <c r="O27" s="208"/>
      <c r="P27" s="253">
        <v>0</v>
      </c>
      <c r="Q27" s="251">
        <f t="shared" ref="Q27:Q33" si="7">N27-P27</f>
        <v>0</v>
      </c>
    </row>
    <row r="28" spans="2:17" ht="27" customHeight="1" outlineLevel="1" x14ac:dyDescent="0.3">
      <c r="B28" s="231" t="s">
        <v>11</v>
      </c>
      <c r="C28" s="255"/>
      <c r="D28" s="255"/>
      <c r="E28" s="224"/>
      <c r="F28" s="240"/>
      <c r="G28" s="15"/>
      <c r="H28" s="16"/>
      <c r="I28" s="241"/>
      <c r="J28" s="242"/>
      <c r="K28" s="242"/>
      <c r="L28" s="207"/>
      <c r="M28" s="244"/>
      <c r="N28" s="244"/>
      <c r="O28" s="208"/>
      <c r="P28" s="244"/>
      <c r="Q28" s="244"/>
    </row>
    <row r="29" spans="2:17" ht="27" customHeight="1" x14ac:dyDescent="0.3">
      <c r="B29" s="256"/>
      <c r="C29" s="257"/>
      <c r="D29" s="257"/>
      <c r="E29" s="248"/>
      <c r="F29" s="249"/>
      <c r="G29" s="17">
        <f>E29*F29</f>
        <v>0</v>
      </c>
      <c r="H29" s="18">
        <f>G29*E1</f>
        <v>0</v>
      </c>
      <c r="I29" s="226"/>
      <c r="J29" s="250">
        <v>0</v>
      </c>
      <c r="K29" s="251">
        <f t="shared" si="5"/>
        <v>0</v>
      </c>
      <c r="L29" s="207"/>
      <c r="M29" s="253">
        <v>0</v>
      </c>
      <c r="N29" s="251">
        <f t="shared" si="6"/>
        <v>0</v>
      </c>
      <c r="O29" s="254"/>
      <c r="P29" s="253">
        <v>0</v>
      </c>
      <c r="Q29" s="251">
        <f t="shared" si="7"/>
        <v>0</v>
      </c>
    </row>
    <row r="30" spans="2:17" ht="27" customHeight="1" outlineLevel="1" x14ac:dyDescent="0.3">
      <c r="B30" s="256"/>
      <c r="C30" s="257"/>
      <c r="D30" s="257"/>
      <c r="E30" s="248"/>
      <c r="F30" s="249"/>
      <c r="G30" s="17">
        <f>E30*F30</f>
        <v>0</v>
      </c>
      <c r="H30" s="18">
        <f>G30*E1</f>
        <v>0</v>
      </c>
      <c r="I30" s="226"/>
      <c r="J30" s="250">
        <v>0</v>
      </c>
      <c r="K30" s="251">
        <f t="shared" si="5"/>
        <v>0</v>
      </c>
      <c r="L30" s="207"/>
      <c r="M30" s="253">
        <v>0</v>
      </c>
      <c r="N30" s="251">
        <f t="shared" si="6"/>
        <v>0</v>
      </c>
      <c r="O30" s="208"/>
      <c r="P30" s="253">
        <v>0</v>
      </c>
      <c r="Q30" s="251">
        <f t="shared" si="7"/>
        <v>0</v>
      </c>
    </row>
    <row r="31" spans="2:17" ht="27" customHeight="1" outlineLevel="1" x14ac:dyDescent="0.3">
      <c r="B31" s="231" t="s">
        <v>11</v>
      </c>
      <c r="C31" s="255"/>
      <c r="D31" s="255"/>
      <c r="E31" s="224"/>
      <c r="F31" s="240"/>
      <c r="G31" s="15"/>
      <c r="H31" s="16"/>
      <c r="I31" s="241"/>
      <c r="J31" s="242"/>
      <c r="K31" s="242"/>
      <c r="L31" s="207"/>
      <c r="M31" s="244"/>
      <c r="N31" s="244"/>
      <c r="O31" s="208"/>
      <c r="P31" s="244"/>
      <c r="Q31" s="244"/>
    </row>
    <row r="32" spans="2:17" ht="27" customHeight="1" x14ac:dyDescent="0.3">
      <c r="B32" s="256"/>
      <c r="C32" s="257"/>
      <c r="D32" s="257"/>
      <c r="E32" s="248"/>
      <c r="F32" s="249"/>
      <c r="G32" s="17">
        <f>E32*F32</f>
        <v>0</v>
      </c>
      <c r="H32" s="18">
        <f>G32*E1</f>
        <v>0</v>
      </c>
      <c r="I32" s="226"/>
      <c r="J32" s="250">
        <v>0</v>
      </c>
      <c r="K32" s="251">
        <f t="shared" si="5"/>
        <v>0</v>
      </c>
      <c r="L32" s="207"/>
      <c r="M32" s="253">
        <v>0</v>
      </c>
      <c r="N32" s="251">
        <f t="shared" si="6"/>
        <v>0</v>
      </c>
      <c r="O32" s="208"/>
      <c r="P32" s="253">
        <v>0</v>
      </c>
      <c r="Q32" s="251">
        <f t="shared" si="7"/>
        <v>0</v>
      </c>
    </row>
    <row r="33" spans="2:17" ht="27" customHeight="1" x14ac:dyDescent="0.3">
      <c r="B33" s="256"/>
      <c r="C33" s="257"/>
      <c r="D33" s="257"/>
      <c r="E33" s="248"/>
      <c r="F33" s="249"/>
      <c r="G33" s="17">
        <f>E33*F33</f>
        <v>0</v>
      </c>
      <c r="H33" s="18">
        <f>G33*E1</f>
        <v>0</v>
      </c>
      <c r="I33" s="226"/>
      <c r="J33" s="250">
        <v>0</v>
      </c>
      <c r="K33" s="251">
        <f t="shared" si="5"/>
        <v>0</v>
      </c>
      <c r="L33" s="207"/>
      <c r="M33" s="253">
        <v>0</v>
      </c>
      <c r="N33" s="251">
        <f t="shared" si="6"/>
        <v>0</v>
      </c>
      <c r="O33" s="203"/>
      <c r="P33" s="253">
        <v>0</v>
      </c>
      <c r="Q33" s="251">
        <f t="shared" si="7"/>
        <v>0</v>
      </c>
    </row>
    <row r="34" spans="2:17" ht="27" customHeight="1" x14ac:dyDescent="0.3">
      <c r="B34" s="77" t="s">
        <v>81</v>
      </c>
      <c r="C34" s="78"/>
      <c r="D34" s="78"/>
      <c r="E34" s="328"/>
      <c r="F34" s="329"/>
      <c r="G34" s="11">
        <f>SUM(G26:G33)</f>
        <v>0</v>
      </c>
      <c r="H34" s="12">
        <f>SUM(H26:H33)</f>
        <v>0</v>
      </c>
      <c r="I34" s="232"/>
      <c r="J34" s="233">
        <f>SUM(J26:J33)</f>
        <v>0</v>
      </c>
      <c r="K34" s="234">
        <f>SUM(K26:K33)</f>
        <v>0</v>
      </c>
      <c r="L34" s="207"/>
      <c r="M34" s="236">
        <f>SUM(M25:M33)</f>
        <v>0</v>
      </c>
      <c r="N34" s="234">
        <f>SUM(N26:N33)</f>
        <v>0</v>
      </c>
      <c r="O34" s="245"/>
      <c r="P34" s="236">
        <f>SUM(P26:P33)</f>
        <v>0</v>
      </c>
      <c r="Q34" s="234">
        <f>SUM(Q26:Q33)</f>
        <v>0</v>
      </c>
    </row>
    <row r="35" spans="2:17" s="221" customFormat="1" ht="27" customHeight="1" x14ac:dyDescent="0.35">
      <c r="B35" s="237"/>
      <c r="C35" s="238"/>
      <c r="D35" s="238"/>
      <c r="E35" s="239"/>
      <c r="F35" s="239"/>
      <c r="G35" s="13"/>
      <c r="H35" s="14"/>
      <c r="I35" s="212"/>
      <c r="J35" s="212"/>
      <c r="K35" s="212"/>
      <c r="L35" s="219"/>
      <c r="M35" s="212"/>
      <c r="N35" s="212"/>
      <c r="O35" s="219"/>
      <c r="P35" s="212"/>
      <c r="Q35" s="212"/>
    </row>
    <row r="36" spans="2:17" ht="35.25" customHeight="1" x14ac:dyDescent="0.3">
      <c r="B36" s="334" t="s">
        <v>83</v>
      </c>
      <c r="C36" s="335"/>
      <c r="D36" s="335"/>
      <c r="E36" s="335"/>
      <c r="F36" s="335"/>
      <c r="G36" s="335"/>
      <c r="H36" s="336"/>
      <c r="I36" s="216"/>
      <c r="J36" s="217"/>
      <c r="K36" s="218"/>
      <c r="L36" s="229"/>
      <c r="M36" s="217"/>
      <c r="N36" s="218"/>
      <c r="O36" s="229"/>
      <c r="P36" s="217"/>
      <c r="Q36" s="218"/>
    </row>
    <row r="37" spans="2:17" ht="27" customHeight="1" outlineLevel="1" x14ac:dyDescent="0.3">
      <c r="B37" s="222" t="s">
        <v>88</v>
      </c>
      <c r="C37" s="223"/>
      <c r="D37" s="223"/>
      <c r="E37" s="224"/>
      <c r="F37" s="240"/>
      <c r="G37" s="15"/>
      <c r="H37" s="16"/>
      <c r="I37" s="241"/>
      <c r="J37" s="242"/>
      <c r="K37" s="243"/>
      <c r="L37" s="258"/>
      <c r="M37" s="242"/>
      <c r="N37" s="243"/>
      <c r="O37" s="258"/>
      <c r="P37" s="242"/>
      <c r="Q37" s="243"/>
    </row>
    <row r="38" spans="2:17" ht="27" customHeight="1" outlineLevel="1" x14ac:dyDescent="0.3">
      <c r="B38" s="246"/>
      <c r="C38" s="247" t="s">
        <v>82</v>
      </c>
      <c r="D38" s="247"/>
      <c r="E38" s="248"/>
      <c r="F38" s="249"/>
      <c r="G38" s="17">
        <f>E38*F38</f>
        <v>0</v>
      </c>
      <c r="H38" s="18">
        <f>G38*E1</f>
        <v>0</v>
      </c>
      <c r="I38" s="226"/>
      <c r="J38" s="259">
        <v>0</v>
      </c>
      <c r="K38" s="260">
        <f>H38-J38</f>
        <v>0</v>
      </c>
      <c r="L38" s="258"/>
      <c r="M38" s="259">
        <v>0</v>
      </c>
      <c r="N38" s="260">
        <f>K38-M38</f>
        <v>0</v>
      </c>
      <c r="O38" s="258"/>
      <c r="P38" s="259">
        <v>0</v>
      </c>
      <c r="Q38" s="260">
        <f>N38-P38</f>
        <v>0</v>
      </c>
    </row>
    <row r="39" spans="2:17" ht="27" customHeight="1" x14ac:dyDescent="0.3">
      <c r="B39" s="246"/>
      <c r="C39" s="247" t="s">
        <v>82</v>
      </c>
      <c r="D39" s="247"/>
      <c r="E39" s="248"/>
      <c r="F39" s="249"/>
      <c r="G39" s="17">
        <f>E39*F39</f>
        <v>0</v>
      </c>
      <c r="H39" s="18">
        <f>G39*E1</f>
        <v>0</v>
      </c>
      <c r="I39" s="226"/>
      <c r="J39" s="259">
        <v>0</v>
      </c>
      <c r="K39" s="260">
        <f t="shared" ref="K39:K45" si="8">H39-J39</f>
        <v>0</v>
      </c>
      <c r="L39" s="229"/>
      <c r="M39" s="259">
        <v>0</v>
      </c>
      <c r="N39" s="260">
        <f t="shared" ref="N39:N45" si="9">K39-M39</f>
        <v>0</v>
      </c>
      <c r="O39" s="229"/>
      <c r="P39" s="259">
        <v>0</v>
      </c>
      <c r="Q39" s="260">
        <f t="shared" ref="Q39:Q45" si="10">N39-P39</f>
        <v>0</v>
      </c>
    </row>
    <row r="40" spans="2:17" s="261" customFormat="1" ht="27" customHeight="1" outlineLevel="1" x14ac:dyDescent="0.3">
      <c r="B40" s="231" t="s">
        <v>11</v>
      </c>
      <c r="C40" s="255"/>
      <c r="D40" s="255"/>
      <c r="E40" s="224"/>
      <c r="F40" s="240"/>
      <c r="G40" s="15"/>
      <c r="H40" s="16"/>
      <c r="I40" s="241"/>
      <c r="J40" s="242"/>
      <c r="K40" s="242"/>
      <c r="L40" s="258"/>
      <c r="M40" s="242"/>
      <c r="N40" s="242"/>
      <c r="O40" s="258"/>
      <c r="P40" s="242"/>
      <c r="Q40" s="242"/>
    </row>
    <row r="41" spans="2:17" s="261" customFormat="1" ht="27" customHeight="1" outlineLevel="1" x14ac:dyDescent="0.3">
      <c r="B41" s="256"/>
      <c r="C41" s="257"/>
      <c r="D41" s="257"/>
      <c r="E41" s="248"/>
      <c r="F41" s="249"/>
      <c r="G41" s="17">
        <f>E41*F41</f>
        <v>0</v>
      </c>
      <c r="H41" s="18">
        <f>G41*E1</f>
        <v>0</v>
      </c>
      <c r="I41" s="226"/>
      <c r="J41" s="259">
        <v>0</v>
      </c>
      <c r="K41" s="260">
        <f t="shared" si="8"/>
        <v>0</v>
      </c>
      <c r="L41" s="258"/>
      <c r="M41" s="259">
        <v>0</v>
      </c>
      <c r="N41" s="260">
        <f t="shared" si="9"/>
        <v>0</v>
      </c>
      <c r="O41" s="258"/>
      <c r="P41" s="259">
        <v>0</v>
      </c>
      <c r="Q41" s="260">
        <f t="shared" si="10"/>
        <v>0</v>
      </c>
    </row>
    <row r="42" spans="2:17" ht="27" customHeight="1" x14ac:dyDescent="0.3">
      <c r="B42" s="256"/>
      <c r="C42" s="257"/>
      <c r="D42" s="257"/>
      <c r="E42" s="248"/>
      <c r="F42" s="249"/>
      <c r="G42" s="17">
        <f>E42*F42</f>
        <v>0</v>
      </c>
      <c r="H42" s="18">
        <f>G42*E1</f>
        <v>0</v>
      </c>
      <c r="I42" s="226"/>
      <c r="J42" s="259">
        <v>0</v>
      </c>
      <c r="K42" s="260">
        <f t="shared" si="8"/>
        <v>0</v>
      </c>
      <c r="L42" s="235"/>
      <c r="M42" s="259">
        <v>0</v>
      </c>
      <c r="N42" s="260">
        <f t="shared" si="9"/>
        <v>0</v>
      </c>
      <c r="O42" s="235"/>
      <c r="P42" s="259">
        <v>0</v>
      </c>
      <c r="Q42" s="260">
        <f t="shared" si="10"/>
        <v>0</v>
      </c>
    </row>
    <row r="43" spans="2:17" ht="27" customHeight="1" x14ac:dyDescent="0.3">
      <c r="B43" s="231" t="s">
        <v>11</v>
      </c>
      <c r="C43" s="255"/>
      <c r="D43" s="255"/>
      <c r="E43" s="224"/>
      <c r="F43" s="240"/>
      <c r="G43" s="15"/>
      <c r="H43" s="16"/>
      <c r="I43" s="241"/>
      <c r="J43" s="227"/>
      <c r="K43" s="242"/>
      <c r="L43" s="207"/>
      <c r="M43" s="227"/>
      <c r="N43" s="242"/>
      <c r="O43" s="203"/>
      <c r="P43" s="227"/>
      <c r="Q43" s="242"/>
    </row>
    <row r="44" spans="2:17" ht="27" customHeight="1" x14ac:dyDescent="0.3">
      <c r="B44" s="256"/>
      <c r="C44" s="257"/>
      <c r="D44" s="257"/>
      <c r="E44" s="248"/>
      <c r="F44" s="249"/>
      <c r="G44" s="17">
        <f>E44*F44</f>
        <v>0</v>
      </c>
      <c r="H44" s="18">
        <f>G44*E1</f>
        <v>0</v>
      </c>
      <c r="I44" s="226"/>
      <c r="J44" s="259">
        <v>0</v>
      </c>
      <c r="K44" s="260">
        <f t="shared" si="8"/>
        <v>0</v>
      </c>
      <c r="L44" s="207"/>
      <c r="M44" s="259">
        <v>0</v>
      </c>
      <c r="N44" s="260">
        <f t="shared" si="9"/>
        <v>0</v>
      </c>
      <c r="O44" s="245"/>
      <c r="P44" s="259">
        <v>0</v>
      </c>
      <c r="Q44" s="260">
        <f t="shared" si="10"/>
        <v>0</v>
      </c>
    </row>
    <row r="45" spans="2:17" s="221" customFormat="1" ht="27" customHeight="1" x14ac:dyDescent="0.35">
      <c r="B45" s="256"/>
      <c r="C45" s="257"/>
      <c r="D45" s="257"/>
      <c r="E45" s="248"/>
      <c r="F45" s="249"/>
      <c r="G45" s="17">
        <f>E45*F45</f>
        <v>0</v>
      </c>
      <c r="H45" s="18">
        <f>G45*E1</f>
        <v>0</v>
      </c>
      <c r="I45" s="226"/>
      <c r="J45" s="259">
        <v>0</v>
      </c>
      <c r="K45" s="260">
        <f t="shared" si="8"/>
        <v>0</v>
      </c>
      <c r="L45" s="262"/>
      <c r="M45" s="259">
        <v>0</v>
      </c>
      <c r="N45" s="260">
        <f t="shared" si="9"/>
        <v>0</v>
      </c>
      <c r="O45" s="252"/>
      <c r="P45" s="259">
        <v>0</v>
      </c>
      <c r="Q45" s="260">
        <f t="shared" si="10"/>
        <v>0</v>
      </c>
    </row>
    <row r="46" spans="2:17" ht="27" customHeight="1" x14ac:dyDescent="0.3">
      <c r="B46" s="77" t="s">
        <v>81</v>
      </c>
      <c r="C46" s="78"/>
      <c r="D46" s="78"/>
      <c r="E46" s="328"/>
      <c r="F46" s="329"/>
      <c r="G46" s="11">
        <f>SUM(G38:G45)</f>
        <v>0</v>
      </c>
      <c r="H46" s="12">
        <f>SUM(H38:H45)</f>
        <v>0</v>
      </c>
      <c r="I46" s="263"/>
      <c r="J46" s="264">
        <f>SUM(J38:J45)</f>
        <v>0</v>
      </c>
      <c r="K46" s="265">
        <f>SUM(K38:K45)</f>
        <v>0</v>
      </c>
      <c r="M46" s="264">
        <f>SUM(M38:M45)</f>
        <v>0</v>
      </c>
      <c r="N46" s="265">
        <f>SUM(N38:N45)</f>
        <v>0</v>
      </c>
      <c r="O46" s="254"/>
      <c r="P46" s="264">
        <f>SUM(P38:P45)</f>
        <v>0</v>
      </c>
      <c r="Q46" s="265">
        <f>SUM(Q38:Q45)</f>
        <v>0</v>
      </c>
    </row>
    <row r="47" spans="2:17" ht="17.149999999999999" customHeight="1" x14ac:dyDescent="0.35">
      <c r="B47" s="237"/>
      <c r="C47" s="238"/>
      <c r="D47" s="238"/>
      <c r="E47" s="239"/>
      <c r="F47" s="239"/>
      <c r="G47" s="13"/>
      <c r="H47" s="14"/>
      <c r="I47" s="212"/>
      <c r="J47" s="212"/>
      <c r="K47" s="212"/>
      <c r="L47" s="266"/>
      <c r="M47" s="212"/>
      <c r="N47" s="212"/>
      <c r="O47" s="203"/>
      <c r="P47" s="212"/>
      <c r="Q47" s="212"/>
    </row>
    <row r="48" spans="2:17" s="273" customFormat="1" ht="10" customHeight="1" x14ac:dyDescent="0.35">
      <c r="B48" s="267"/>
      <c r="C48" s="268"/>
      <c r="D48" s="268"/>
      <c r="E48" s="269"/>
      <c r="F48" s="269"/>
      <c r="G48" s="19"/>
      <c r="H48" s="20"/>
      <c r="I48" s="212"/>
      <c r="J48" s="270"/>
      <c r="K48" s="271"/>
      <c r="L48" s="207"/>
      <c r="M48" s="270"/>
      <c r="N48" s="271"/>
      <c r="O48" s="272"/>
      <c r="P48" s="270"/>
      <c r="Q48" s="270"/>
    </row>
    <row r="49" spans="2:17" s="273" customFormat="1" ht="35.25" customHeight="1" x14ac:dyDescent="0.35">
      <c r="B49" s="334" t="s">
        <v>13</v>
      </c>
      <c r="C49" s="335"/>
      <c r="D49" s="335"/>
      <c r="E49" s="335"/>
      <c r="F49" s="335"/>
      <c r="G49" s="335"/>
      <c r="H49" s="336"/>
      <c r="I49" s="216"/>
      <c r="J49" s="217"/>
      <c r="K49" s="218"/>
      <c r="L49" s="200"/>
      <c r="M49" s="217"/>
      <c r="N49" s="218"/>
      <c r="O49" s="274"/>
      <c r="P49" s="217"/>
      <c r="Q49" s="218"/>
    </row>
    <row r="50" spans="2:17" ht="27" customHeight="1" x14ac:dyDescent="0.3">
      <c r="B50" s="222" t="s">
        <v>87</v>
      </c>
      <c r="C50" s="223"/>
      <c r="D50" s="223"/>
      <c r="E50" s="275"/>
      <c r="F50" s="240"/>
      <c r="G50" s="21"/>
      <c r="H50" s="16"/>
      <c r="I50" s="241"/>
      <c r="J50" s="242"/>
      <c r="K50" s="243"/>
      <c r="M50" s="242"/>
      <c r="N50" s="243"/>
      <c r="O50" s="203"/>
      <c r="P50" s="242"/>
      <c r="Q50" s="243"/>
    </row>
    <row r="51" spans="2:17" s="273" customFormat="1" ht="27" customHeight="1" x14ac:dyDescent="0.35">
      <c r="B51" s="256"/>
      <c r="C51" s="247"/>
      <c r="D51" s="247"/>
      <c r="E51" s="248"/>
      <c r="F51" s="276"/>
      <c r="G51" s="17">
        <f>E51*F51</f>
        <v>0</v>
      </c>
      <c r="H51" s="18">
        <f>G51*E1</f>
        <v>0</v>
      </c>
      <c r="I51" s="226"/>
      <c r="J51" s="250">
        <v>0</v>
      </c>
      <c r="K51" s="251">
        <f>H51-J51</f>
        <v>0</v>
      </c>
      <c r="L51" s="200"/>
      <c r="M51" s="250">
        <v>0</v>
      </c>
      <c r="N51" s="251">
        <f>K51-M51</f>
        <v>0</v>
      </c>
      <c r="O51" s="272"/>
      <c r="P51" s="250">
        <v>0</v>
      </c>
      <c r="Q51" s="251">
        <f>N51-P51</f>
        <v>0</v>
      </c>
    </row>
    <row r="52" spans="2:17" ht="27" customHeight="1" x14ac:dyDescent="0.3">
      <c r="B52" s="256"/>
      <c r="C52" s="247"/>
      <c r="D52" s="247"/>
      <c r="E52" s="248"/>
      <c r="F52" s="276"/>
      <c r="G52" s="17">
        <f>E52*F52</f>
        <v>0</v>
      </c>
      <c r="H52" s="18">
        <f>G52*E1</f>
        <v>0</v>
      </c>
      <c r="I52" s="226"/>
      <c r="J52" s="250">
        <v>0</v>
      </c>
      <c r="K52" s="251">
        <f t="shared" ref="K52:K53" si="11">H52-J52</f>
        <v>0</v>
      </c>
      <c r="M52" s="250">
        <v>0</v>
      </c>
      <c r="N52" s="251">
        <f t="shared" ref="N52:N53" si="12">K52-M52</f>
        <v>0</v>
      </c>
      <c r="P52" s="250">
        <v>0</v>
      </c>
      <c r="Q52" s="251">
        <f t="shared" ref="Q52:Q53" si="13">N52-P52</f>
        <v>0</v>
      </c>
    </row>
    <row r="53" spans="2:17" ht="27" customHeight="1" x14ac:dyDescent="0.3">
      <c r="B53" s="256"/>
      <c r="C53" s="247"/>
      <c r="D53" s="247"/>
      <c r="E53" s="248"/>
      <c r="F53" s="276">
        <v>0</v>
      </c>
      <c r="G53" s="17">
        <f t="shared" ref="G53" si="14">E53*F53</f>
        <v>0</v>
      </c>
      <c r="H53" s="18">
        <f>G53*E1</f>
        <v>0</v>
      </c>
      <c r="I53" s="226"/>
      <c r="J53" s="250">
        <v>0</v>
      </c>
      <c r="K53" s="251">
        <f t="shared" si="11"/>
        <v>0</v>
      </c>
      <c r="M53" s="250">
        <v>0</v>
      </c>
      <c r="N53" s="251">
        <f t="shared" si="12"/>
        <v>0</v>
      </c>
      <c r="P53" s="250">
        <v>0</v>
      </c>
      <c r="Q53" s="251">
        <f t="shared" si="13"/>
        <v>0</v>
      </c>
    </row>
    <row r="54" spans="2:17" ht="27" customHeight="1" x14ac:dyDescent="0.3">
      <c r="B54" s="77" t="s">
        <v>81</v>
      </c>
      <c r="C54" s="78"/>
      <c r="D54" s="78"/>
      <c r="E54" s="328"/>
      <c r="F54" s="329"/>
      <c r="G54" s="11">
        <f>SUM(G51:G53)</f>
        <v>0</v>
      </c>
      <c r="H54" s="12">
        <f>SUM(H51:H53)</f>
        <v>0</v>
      </c>
      <c r="I54" s="232"/>
      <c r="J54" s="233">
        <f>SUM(J51:J53)</f>
        <v>0</v>
      </c>
      <c r="K54" s="234">
        <f>SUM(K51:K53)</f>
        <v>0</v>
      </c>
      <c r="M54" s="233">
        <f>SUM(M51:M53)</f>
        <v>0</v>
      </c>
      <c r="N54" s="234">
        <f>SUM(N51:N53)</f>
        <v>0</v>
      </c>
      <c r="P54" s="233">
        <f>SUM(P51:P53)</f>
        <v>0</v>
      </c>
      <c r="Q54" s="234">
        <f>SUM(Q51:Q53)</f>
        <v>0</v>
      </c>
    </row>
    <row r="55" spans="2:17" x14ac:dyDescent="0.3">
      <c r="B55" s="277"/>
      <c r="C55" s="278"/>
      <c r="D55" s="278"/>
      <c r="E55" s="279"/>
      <c r="F55" s="279"/>
      <c r="G55" s="22"/>
      <c r="H55" s="20"/>
      <c r="I55" s="212"/>
      <c r="J55" s="270"/>
      <c r="K55" s="213"/>
      <c r="M55" s="270"/>
      <c r="N55" s="213"/>
      <c r="P55" s="270"/>
      <c r="Q55" s="270"/>
    </row>
    <row r="56" spans="2:17" x14ac:dyDescent="0.3">
      <c r="B56" s="280"/>
      <c r="C56" s="281"/>
      <c r="D56" s="281"/>
      <c r="E56" s="282"/>
      <c r="F56" s="282"/>
      <c r="G56" s="23"/>
      <c r="H56" s="20"/>
      <c r="I56" s="212"/>
      <c r="J56" s="270"/>
      <c r="K56" s="270"/>
      <c r="M56" s="270"/>
      <c r="N56" s="270"/>
      <c r="P56" s="270"/>
      <c r="Q56" s="270"/>
    </row>
    <row r="57" spans="2:17" ht="35.25" customHeight="1" x14ac:dyDescent="0.3">
      <c r="B57" s="337" t="s">
        <v>14</v>
      </c>
      <c r="C57" s="338"/>
      <c r="D57" s="56" t="s">
        <v>15</v>
      </c>
      <c r="E57" s="91" t="s">
        <v>16</v>
      </c>
      <c r="F57" s="91" t="s">
        <v>17</v>
      </c>
      <c r="G57" s="24"/>
      <c r="H57" s="8"/>
      <c r="I57" s="216"/>
      <c r="J57" s="283"/>
      <c r="K57" s="284"/>
      <c r="L57" s="285"/>
      <c r="M57" s="283"/>
      <c r="N57" s="284"/>
      <c r="O57" s="286"/>
      <c r="P57" s="283"/>
      <c r="Q57" s="284"/>
    </row>
    <row r="58" spans="2:17" ht="27" customHeight="1" x14ac:dyDescent="0.3">
      <c r="B58" s="222" t="s">
        <v>88</v>
      </c>
      <c r="C58" s="223"/>
      <c r="D58" s="223"/>
      <c r="E58" s="224"/>
      <c r="F58" s="287"/>
      <c r="G58" s="25"/>
      <c r="H58" s="16"/>
      <c r="I58" s="241"/>
      <c r="J58" s="288"/>
      <c r="K58" s="289"/>
      <c r="L58" s="285"/>
      <c r="M58" s="288"/>
      <c r="N58" s="289"/>
      <c r="O58" s="286"/>
      <c r="P58" s="288"/>
      <c r="Q58" s="289"/>
    </row>
    <row r="59" spans="2:17" ht="27" customHeight="1" x14ac:dyDescent="0.3">
      <c r="B59" s="246"/>
      <c r="C59" s="247"/>
      <c r="D59" s="290"/>
      <c r="E59" s="291"/>
      <c r="F59" s="292"/>
      <c r="G59" s="17">
        <f>(D59*E59)*F59</f>
        <v>0</v>
      </c>
      <c r="H59" s="18">
        <f>G59*E1</f>
        <v>0</v>
      </c>
      <c r="I59" s="226"/>
      <c r="J59" s="293">
        <v>0</v>
      </c>
      <c r="K59" s="294">
        <f>H59-J59</f>
        <v>0</v>
      </c>
      <c r="L59" s="295"/>
      <c r="M59" s="293">
        <v>0</v>
      </c>
      <c r="N59" s="294">
        <f>K59-M59</f>
        <v>0</v>
      </c>
      <c r="O59" s="296"/>
      <c r="P59" s="293">
        <v>0</v>
      </c>
      <c r="Q59" s="294">
        <f>N59-P59</f>
        <v>0</v>
      </c>
    </row>
    <row r="60" spans="2:17" ht="27" customHeight="1" x14ac:dyDescent="0.3">
      <c r="B60" s="246"/>
      <c r="C60" s="247"/>
      <c r="D60" s="290"/>
      <c r="E60" s="291"/>
      <c r="F60" s="292"/>
      <c r="G60" s="17">
        <f>(D60*E60)*F60</f>
        <v>0</v>
      </c>
      <c r="H60" s="18">
        <f>G60*E1</f>
        <v>0</v>
      </c>
      <c r="I60" s="226"/>
      <c r="J60" s="293">
        <v>0</v>
      </c>
      <c r="K60" s="294">
        <f t="shared" ref="K60:K63" si="15">H60-J60</f>
        <v>0</v>
      </c>
      <c r="L60" s="297"/>
      <c r="M60" s="293">
        <v>0</v>
      </c>
      <c r="N60" s="294">
        <f t="shared" ref="N60:N63" si="16">K60-M60</f>
        <v>0</v>
      </c>
      <c r="O60" s="298"/>
      <c r="P60" s="293">
        <v>0</v>
      </c>
      <c r="Q60" s="294">
        <f t="shared" ref="Q60:Q63" si="17">N60-P60</f>
        <v>0</v>
      </c>
    </row>
    <row r="61" spans="2:17" ht="27" customHeight="1" x14ac:dyDescent="0.3">
      <c r="B61" s="231" t="s">
        <v>11</v>
      </c>
      <c r="C61" s="255"/>
      <c r="D61" s="255"/>
      <c r="E61" s="224"/>
      <c r="F61" s="240"/>
      <c r="G61" s="15"/>
      <c r="H61" s="16"/>
      <c r="I61" s="226"/>
      <c r="J61" s="299"/>
      <c r="K61" s="299"/>
      <c r="L61" s="297"/>
      <c r="M61" s="299"/>
      <c r="N61" s="299"/>
      <c r="O61" s="298"/>
      <c r="P61" s="299"/>
      <c r="Q61" s="299"/>
    </row>
    <row r="62" spans="2:17" ht="27" customHeight="1" x14ac:dyDescent="0.3">
      <c r="B62" s="256"/>
      <c r="C62" s="257"/>
      <c r="D62" s="257"/>
      <c r="E62" s="300"/>
      <c r="F62" s="249"/>
      <c r="G62" s="17">
        <f>(D62*E62)*F62</f>
        <v>0</v>
      </c>
      <c r="H62" s="18">
        <f>G62*E1</f>
        <v>0</v>
      </c>
      <c r="I62" s="226"/>
      <c r="J62" s="293">
        <v>0</v>
      </c>
      <c r="K62" s="294">
        <f t="shared" si="15"/>
        <v>0</v>
      </c>
      <c r="L62" s="295"/>
      <c r="M62" s="293">
        <v>0</v>
      </c>
      <c r="N62" s="294">
        <f t="shared" si="16"/>
        <v>0</v>
      </c>
      <c r="O62" s="296"/>
      <c r="P62" s="293">
        <v>0</v>
      </c>
      <c r="Q62" s="294">
        <f t="shared" si="17"/>
        <v>0</v>
      </c>
    </row>
    <row r="63" spans="2:17" ht="27" customHeight="1" x14ac:dyDescent="0.3">
      <c r="B63" s="256"/>
      <c r="C63" s="257"/>
      <c r="D63" s="257"/>
      <c r="E63" s="300"/>
      <c r="F63" s="249"/>
      <c r="G63" s="17">
        <f>(D63*E63)*F63</f>
        <v>0</v>
      </c>
      <c r="H63" s="18">
        <f>G63*E1</f>
        <v>0</v>
      </c>
      <c r="I63" s="226"/>
      <c r="J63" s="293">
        <v>0</v>
      </c>
      <c r="K63" s="294">
        <f t="shared" si="15"/>
        <v>0</v>
      </c>
      <c r="L63" s="297"/>
      <c r="M63" s="293">
        <v>0</v>
      </c>
      <c r="N63" s="294">
        <f t="shared" si="16"/>
        <v>0</v>
      </c>
      <c r="O63" s="298"/>
      <c r="P63" s="293">
        <v>0</v>
      </c>
      <c r="Q63" s="294">
        <f t="shared" si="17"/>
        <v>0</v>
      </c>
    </row>
    <row r="64" spans="2:17" ht="27" customHeight="1" x14ac:dyDescent="0.3">
      <c r="B64" s="77" t="s">
        <v>81</v>
      </c>
      <c r="C64" s="78"/>
      <c r="D64" s="78"/>
      <c r="E64" s="328"/>
      <c r="F64" s="329"/>
      <c r="G64" s="11">
        <f>SUM(G56:G63)</f>
        <v>0</v>
      </c>
      <c r="H64" s="12">
        <f>SUM(H56:H63)</f>
        <v>0</v>
      </c>
      <c r="I64" s="232"/>
      <c r="J64" s="301">
        <f>SUM(J59:J63)</f>
        <v>0</v>
      </c>
      <c r="K64" s="302">
        <f>SUM(K59:K63)</f>
        <v>0</v>
      </c>
      <c r="L64" s="297"/>
      <c r="M64" s="301">
        <f>SUM(M59:M63)</f>
        <v>0</v>
      </c>
      <c r="N64" s="302">
        <f>SUM(N59:N63)</f>
        <v>0</v>
      </c>
      <c r="O64" s="298"/>
      <c r="P64" s="301">
        <f>SUM(P59:P63)</f>
        <v>0</v>
      </c>
      <c r="Q64" s="302">
        <f>SUM(Q59:Q63)</f>
        <v>0</v>
      </c>
    </row>
    <row r="65" spans="2:17" ht="27" customHeight="1" x14ac:dyDescent="0.3">
      <c r="B65" s="303"/>
      <c r="C65" s="304"/>
      <c r="D65" s="304"/>
      <c r="E65" s="305"/>
      <c r="F65" s="305"/>
      <c r="G65" s="26"/>
      <c r="H65" s="20"/>
      <c r="I65" s="212"/>
      <c r="J65" s="270"/>
      <c r="K65" s="270"/>
      <c r="L65" s="306"/>
      <c r="M65" s="270"/>
      <c r="N65" s="271"/>
      <c r="O65" s="307"/>
      <c r="P65" s="270"/>
      <c r="Q65" s="271"/>
    </row>
    <row r="66" spans="2:17" s="200" customFormat="1" ht="33" customHeight="1" x14ac:dyDescent="0.3">
      <c r="B66" s="337" t="s">
        <v>18</v>
      </c>
      <c r="C66" s="339"/>
      <c r="D66" s="339"/>
      <c r="E66" s="338"/>
      <c r="F66" s="58" t="s">
        <v>19</v>
      </c>
      <c r="G66" s="7"/>
      <c r="H66" s="8"/>
      <c r="I66" s="216"/>
      <c r="J66" s="220"/>
      <c r="K66" s="220"/>
      <c r="M66" s="220"/>
      <c r="N66" s="218"/>
      <c r="P66" s="220"/>
      <c r="Q66" s="218"/>
    </row>
    <row r="67" spans="2:17" s="200" customFormat="1" ht="35.25" customHeight="1" x14ac:dyDescent="0.3">
      <c r="B67" s="308" t="s">
        <v>20</v>
      </c>
      <c r="C67" s="223" t="s">
        <v>21</v>
      </c>
      <c r="D67" s="223"/>
      <c r="E67" s="224" t="s">
        <v>22</v>
      </c>
      <c r="F67" s="309"/>
      <c r="G67" s="27">
        <f>SUM(G10,G22,G34,G46,G54,G64)*F67</f>
        <v>0</v>
      </c>
      <c r="H67" s="331">
        <f>SUM(H10,H22,H34,H46,H54,H64)*F67</f>
        <v>0</v>
      </c>
      <c r="I67" s="310"/>
      <c r="J67" s="311">
        <v>0</v>
      </c>
      <c r="K67" s="311">
        <f>H67-J67</f>
        <v>0</v>
      </c>
      <c r="M67" s="311">
        <v>0</v>
      </c>
      <c r="N67" s="312">
        <f>K67-M67</f>
        <v>0</v>
      </c>
      <c r="P67" s="311">
        <v>0</v>
      </c>
      <c r="Q67" s="312">
        <f>N67-P67</f>
        <v>0</v>
      </c>
    </row>
    <row r="68" spans="2:17" s="200" customFormat="1" ht="27" customHeight="1" x14ac:dyDescent="0.3">
      <c r="B68" s="77" t="s">
        <v>81</v>
      </c>
      <c r="C68" s="78"/>
      <c r="D68" s="78"/>
      <c r="E68" s="328"/>
      <c r="F68" s="329"/>
      <c r="G68" s="11">
        <f>G67</f>
        <v>0</v>
      </c>
      <c r="H68" s="332">
        <f>H67</f>
        <v>0</v>
      </c>
      <c r="I68" s="232"/>
      <c r="J68" s="236">
        <f>J67</f>
        <v>0</v>
      </c>
      <c r="K68" s="236">
        <f>K67</f>
        <v>0</v>
      </c>
      <c r="M68" s="236">
        <f>M67</f>
        <v>0</v>
      </c>
      <c r="N68" s="234">
        <f>N67</f>
        <v>0</v>
      </c>
      <c r="P68" s="236">
        <f>P67</f>
        <v>0</v>
      </c>
      <c r="Q68" s="234">
        <f>Q67</f>
        <v>0</v>
      </c>
    </row>
    <row r="69" spans="2:17" s="200" customFormat="1" ht="27" customHeight="1" x14ac:dyDescent="0.3">
      <c r="B69" s="313"/>
      <c r="C69" s="314"/>
      <c r="D69" s="314"/>
      <c r="E69" s="315"/>
      <c r="F69" s="315"/>
      <c r="G69" s="29"/>
      <c r="H69" s="333"/>
      <c r="I69" s="316"/>
      <c r="J69" s="317"/>
      <c r="K69" s="317"/>
      <c r="M69" s="317"/>
      <c r="N69" s="317"/>
      <c r="P69" s="317"/>
      <c r="Q69" s="317"/>
    </row>
    <row r="70" spans="2:17" s="200" customFormat="1" ht="27" customHeight="1" x14ac:dyDescent="0.3">
      <c r="B70" s="185" t="s">
        <v>23</v>
      </c>
      <c r="C70" s="186"/>
      <c r="D70" s="186"/>
      <c r="E70" s="330"/>
      <c r="F70" s="330"/>
      <c r="G70" s="188">
        <f>SUM(G10,G22,G34,G46,G54,G64,G68)</f>
        <v>0</v>
      </c>
      <c r="H70" s="189">
        <f>SUM(H10,H22,H34,H46,H54,H64,H68)</f>
        <v>0</v>
      </c>
      <c r="I70" s="318"/>
      <c r="J70" s="319">
        <f>SUM(J10,J22,J34,J46,J54,J64,J68)</f>
        <v>0</v>
      </c>
      <c r="K70" s="319">
        <f>SUM(K10,K22,K34,K46,K54,K64,K68)</f>
        <v>0</v>
      </c>
      <c r="M70" s="319">
        <f>SUM(M10,M22,M34,M46,M54,M64,M68)</f>
        <v>0</v>
      </c>
      <c r="N70" s="319">
        <f>SUM(N10,N22,N34,N46,N54,N64,N68)</f>
        <v>0</v>
      </c>
      <c r="P70" s="319">
        <f>SUM(P10,P22,P34,P46,P54,P64,P68)</f>
        <v>0</v>
      </c>
      <c r="Q70" s="319">
        <f>SUM(Q10,Q22,Q34,Q46,Q54,Q64,Q68)</f>
        <v>0</v>
      </c>
    </row>
    <row r="71" spans="2:17" s="200" customFormat="1" ht="27" customHeight="1" x14ac:dyDescent="0.35">
      <c r="B71" s="320"/>
      <c r="C71" s="321"/>
      <c r="D71" s="321"/>
      <c r="E71" s="322"/>
      <c r="F71" s="322"/>
      <c r="G71" s="30"/>
      <c r="H71" s="31"/>
      <c r="I71" s="323"/>
      <c r="J71" s="324"/>
      <c r="K71" s="325"/>
      <c r="M71" s="324"/>
      <c r="N71" s="325"/>
      <c r="P71" s="324"/>
      <c r="Q71" s="325"/>
    </row>
  </sheetData>
  <sheetProtection algorithmName="SHA-512" hashValue="YH2a7JHvdYJW4MZ+PDsywjjWZp45klhLo/A8diBJgn1DVl6reWjgYWqu5So6N20L7NA1vAetYhkmMPMK+66CcA==" saltValue="jJXCYlfrttOTWD8Mft4qXQ==" spinCount="100000" sheet="1" formatRows="0" insertRows="0" deleteRows="0" selectLockedCells="1"/>
  <mergeCells count="9">
    <mergeCell ref="B36:H36"/>
    <mergeCell ref="B49:H49"/>
    <mergeCell ref="B57:C57"/>
    <mergeCell ref="B66:E66"/>
    <mergeCell ref="B1:C1"/>
    <mergeCell ref="B2:C2"/>
    <mergeCell ref="B6:H6"/>
    <mergeCell ref="B12:H12"/>
    <mergeCell ref="B24:H24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Q63"/>
  <sheetViews>
    <sheetView zoomScale="90" zoomScaleNormal="90" zoomScaleSheetLayoutView="90" workbookViewId="0">
      <pane ySplit="5" topLeftCell="A54" activePane="bottomLeft" state="frozen"/>
      <selection pane="bottomLeft" activeCell="C56" sqref="C56"/>
    </sheetView>
  </sheetViews>
  <sheetFormatPr defaultColWidth="9.1796875" defaultRowHeight="14" outlineLevelRow="1" outlineLevelCol="1" x14ac:dyDescent="0.3"/>
  <cols>
    <col min="1" max="1" width="4" style="37" customWidth="1"/>
    <col min="2" max="2" width="34.7265625" style="198" customWidth="1"/>
    <col min="3" max="3" width="65" style="37" customWidth="1"/>
    <col min="4" max="4" width="24.54296875" style="37" customWidth="1"/>
    <col min="5" max="5" width="31.81640625" style="1" customWidth="1" outlineLevel="1"/>
    <col min="6" max="6" width="17.81640625" style="1" customWidth="1" outlineLevel="1"/>
    <col min="7" max="7" width="22.81640625" style="1" customWidth="1" outlineLevel="1"/>
    <col min="8" max="8" width="23" style="37" customWidth="1"/>
    <col min="9" max="9" width="5.81640625" style="199" customWidth="1"/>
    <col min="10" max="11" width="23" style="37" hidden="1" customWidth="1"/>
    <col min="12" max="12" width="5.81640625" style="1" hidden="1" customWidth="1" outlineLevel="1"/>
    <col min="13" max="14" width="23" style="37" hidden="1" customWidth="1"/>
    <col min="15" max="15" width="5.81640625" style="1" hidden="1" customWidth="1" outlineLevel="1"/>
    <col min="16" max="17" width="23" style="37" hidden="1" customWidth="1"/>
    <col min="18" max="16384" width="9.1796875" style="37"/>
  </cols>
  <sheetData>
    <row r="1" spans="2:17" ht="40.5" customHeight="1" x14ac:dyDescent="0.3">
      <c r="B1" s="340" t="s">
        <v>77</v>
      </c>
      <c r="C1" s="341"/>
      <c r="D1" s="33" t="s">
        <v>0</v>
      </c>
      <c r="E1" s="34">
        <v>5.3999999999999999E-2</v>
      </c>
      <c r="H1" s="1"/>
      <c r="I1" s="35"/>
      <c r="J1" s="1"/>
      <c r="K1" s="1"/>
      <c r="L1" s="36"/>
      <c r="M1" s="1"/>
      <c r="N1" s="1"/>
      <c r="O1" s="36"/>
      <c r="P1" s="1"/>
      <c r="Q1" s="1"/>
    </row>
    <row r="2" spans="2:17" ht="40.5" customHeight="1" x14ac:dyDescent="0.3">
      <c r="B2" s="344" t="s">
        <v>24</v>
      </c>
      <c r="C2" s="341"/>
      <c r="D2" s="33" t="s">
        <v>1</v>
      </c>
      <c r="E2" s="38" t="s">
        <v>85</v>
      </c>
      <c r="H2" s="1"/>
      <c r="I2" s="35"/>
      <c r="J2" s="1"/>
      <c r="K2" s="1"/>
      <c r="L2" s="36"/>
      <c r="M2" s="1"/>
      <c r="N2" s="1"/>
      <c r="O2" s="36"/>
      <c r="P2" s="1"/>
      <c r="Q2" s="1"/>
    </row>
    <row r="3" spans="2:17" ht="17.149999999999999" customHeight="1" x14ac:dyDescent="0.3">
      <c r="B3" s="39"/>
      <c r="C3" s="40"/>
      <c r="D3" s="40"/>
      <c r="H3" s="1"/>
      <c r="I3" s="35"/>
      <c r="J3" s="1"/>
      <c r="K3" s="1"/>
      <c r="L3" s="41"/>
      <c r="M3" s="1"/>
      <c r="N3" s="1"/>
      <c r="O3" s="42"/>
      <c r="P3" s="1"/>
      <c r="Q3" s="1"/>
    </row>
    <row r="4" spans="2:17" ht="41.25" customHeight="1" x14ac:dyDescent="0.3">
      <c r="B4" s="3" t="s">
        <v>78</v>
      </c>
      <c r="C4" s="3" t="s">
        <v>25</v>
      </c>
      <c r="D4" s="3" t="s">
        <v>2</v>
      </c>
      <c r="E4" s="43" t="s">
        <v>3</v>
      </c>
      <c r="F4" s="43" t="s">
        <v>4</v>
      </c>
      <c r="G4" s="3" t="s">
        <v>80</v>
      </c>
      <c r="H4" s="44" t="s">
        <v>5</v>
      </c>
      <c r="I4" s="45"/>
      <c r="J4" s="46" t="s">
        <v>6</v>
      </c>
      <c r="K4" s="3" t="s">
        <v>7</v>
      </c>
      <c r="L4" s="47"/>
      <c r="M4" s="46" t="s">
        <v>8</v>
      </c>
      <c r="N4" s="3" t="s">
        <v>7</v>
      </c>
      <c r="O4" s="36"/>
      <c r="P4" s="46" t="s">
        <v>9</v>
      </c>
      <c r="Q4" s="3" t="s">
        <v>7</v>
      </c>
    </row>
    <row r="5" spans="2:17" ht="10" customHeight="1" x14ac:dyDescent="0.3">
      <c r="B5" s="48"/>
      <c r="C5" s="49"/>
      <c r="D5" s="50"/>
      <c r="E5" s="26"/>
      <c r="F5" s="5"/>
      <c r="G5" s="5"/>
      <c r="H5" s="51"/>
      <c r="I5" s="52"/>
      <c r="J5" s="51"/>
      <c r="K5" s="53"/>
      <c r="L5" s="54"/>
      <c r="M5" s="51"/>
      <c r="N5" s="53"/>
      <c r="O5" s="36"/>
      <c r="P5" s="51"/>
      <c r="Q5" s="51"/>
    </row>
    <row r="6" spans="2:17" s="65" customFormat="1" ht="35.25" customHeight="1" x14ac:dyDescent="0.35">
      <c r="B6" s="55" t="s">
        <v>26</v>
      </c>
      <c r="C6" s="56" t="s">
        <v>27</v>
      </c>
      <c r="D6" s="56"/>
      <c r="E6" s="57"/>
      <c r="F6" s="58"/>
      <c r="G6" s="7"/>
      <c r="H6" s="59"/>
      <c r="I6" s="60"/>
      <c r="J6" s="61"/>
      <c r="K6" s="62"/>
      <c r="L6" s="63"/>
      <c r="M6" s="64"/>
      <c r="N6" s="62"/>
      <c r="P6" s="64"/>
      <c r="Q6" s="64"/>
    </row>
    <row r="7" spans="2:17" s="65" customFormat="1" ht="45" customHeight="1" x14ac:dyDescent="0.35">
      <c r="B7" s="66" t="s">
        <v>28</v>
      </c>
      <c r="C7" s="67" t="s">
        <v>29</v>
      </c>
      <c r="D7" s="68" t="s">
        <v>30</v>
      </c>
      <c r="E7" s="69">
        <v>500</v>
      </c>
      <c r="F7" s="70">
        <v>60</v>
      </c>
      <c r="G7" s="71">
        <f>E7*F7</f>
        <v>30000</v>
      </c>
      <c r="H7" s="10">
        <f>G7*E1</f>
        <v>1620</v>
      </c>
      <c r="I7" s="72"/>
      <c r="J7" s="73">
        <v>0</v>
      </c>
      <c r="K7" s="74">
        <f>H7-J7</f>
        <v>1620</v>
      </c>
      <c r="L7" s="75"/>
      <c r="M7" s="76">
        <f>K7*H1</f>
        <v>0</v>
      </c>
      <c r="N7" s="74">
        <f>M7*I1</f>
        <v>0</v>
      </c>
      <c r="P7" s="76">
        <f>N7*K1</f>
        <v>0</v>
      </c>
      <c r="Q7" s="76">
        <f>P7*L1</f>
        <v>0</v>
      </c>
    </row>
    <row r="8" spans="2:17" s="65" customFormat="1" ht="35.15" customHeight="1" x14ac:dyDescent="0.35">
      <c r="B8" s="66" t="s">
        <v>31</v>
      </c>
      <c r="C8" s="67" t="s">
        <v>32</v>
      </c>
      <c r="D8" s="68" t="s">
        <v>30</v>
      </c>
      <c r="E8" s="69">
        <v>500</v>
      </c>
      <c r="F8" s="70">
        <v>4</v>
      </c>
      <c r="G8" s="71">
        <f>E8*F8</f>
        <v>2000</v>
      </c>
      <c r="H8" s="10">
        <f>G8*E1</f>
        <v>108</v>
      </c>
      <c r="I8" s="72"/>
      <c r="J8" s="73">
        <v>0</v>
      </c>
      <c r="K8" s="74">
        <f t="shared" ref="K8" si="0">H8-J8</f>
        <v>108</v>
      </c>
      <c r="L8" s="75"/>
      <c r="M8" s="76">
        <f>K8*H1</f>
        <v>0</v>
      </c>
      <c r="N8" s="74">
        <f>M8*I1</f>
        <v>0</v>
      </c>
      <c r="P8" s="76">
        <f>N8*K1</f>
        <v>0</v>
      </c>
      <c r="Q8" s="76">
        <f>P8*L1</f>
        <v>0</v>
      </c>
    </row>
    <row r="9" spans="2:17" s="65" customFormat="1" ht="27" customHeight="1" x14ac:dyDescent="0.35">
      <c r="B9" s="77" t="s">
        <v>81</v>
      </c>
      <c r="C9" s="78"/>
      <c r="D9" s="78"/>
      <c r="E9" s="79"/>
      <c r="F9" s="80"/>
      <c r="G9" s="79">
        <f>SUM(G7:G8)</f>
        <v>32000</v>
      </c>
      <c r="H9" s="12">
        <f>SUM(H7:H8)</f>
        <v>1728</v>
      </c>
      <c r="I9" s="81"/>
      <c r="J9" s="82">
        <f>SUM(J8:J8)</f>
        <v>0</v>
      </c>
      <c r="K9" s="83">
        <f>H9-J9</f>
        <v>1728</v>
      </c>
      <c r="L9" s="84"/>
      <c r="M9" s="85">
        <f>SUM(M8:M8)</f>
        <v>0</v>
      </c>
      <c r="N9" s="83">
        <f>SUM(N8:N8)</f>
        <v>0</v>
      </c>
      <c r="P9" s="85">
        <f>SUM(P8:P8)</f>
        <v>0</v>
      </c>
      <c r="Q9" s="85">
        <f>SUM(Q8:Q8)</f>
        <v>0</v>
      </c>
    </row>
    <row r="10" spans="2:17" s="65" customFormat="1" ht="27" customHeight="1" x14ac:dyDescent="0.35">
      <c r="B10" s="86"/>
      <c r="C10" s="87"/>
      <c r="D10" s="87"/>
      <c r="E10" s="88"/>
      <c r="F10" s="88"/>
      <c r="G10" s="88"/>
      <c r="H10" s="14"/>
      <c r="I10" s="89"/>
      <c r="J10" s="89"/>
      <c r="K10" s="89"/>
      <c r="L10" s="90"/>
      <c r="M10" s="89"/>
      <c r="N10" s="89"/>
      <c r="P10" s="89"/>
      <c r="Q10" s="89"/>
    </row>
    <row r="11" spans="2:17" s="65" customFormat="1" ht="35.25" customHeight="1" x14ac:dyDescent="0.35">
      <c r="B11" s="55" t="s">
        <v>84</v>
      </c>
      <c r="C11" s="56" t="s">
        <v>33</v>
      </c>
      <c r="D11" s="56"/>
      <c r="E11" s="91"/>
      <c r="F11" s="91"/>
      <c r="G11" s="24"/>
      <c r="H11" s="8"/>
      <c r="I11" s="60"/>
      <c r="J11" s="61"/>
      <c r="K11" s="62"/>
      <c r="L11" s="90"/>
      <c r="M11" s="64"/>
      <c r="N11" s="62"/>
      <c r="P11" s="64"/>
      <c r="Q11" s="62"/>
    </row>
    <row r="12" spans="2:17" s="65" customFormat="1" ht="27" customHeight="1" x14ac:dyDescent="0.35">
      <c r="B12" s="92" t="s">
        <v>86</v>
      </c>
      <c r="C12" s="93" t="s">
        <v>34</v>
      </c>
      <c r="D12" s="94"/>
      <c r="E12" s="95"/>
      <c r="F12" s="96"/>
      <c r="G12" s="25"/>
      <c r="H12" s="16"/>
      <c r="I12" s="97"/>
      <c r="J12" s="98"/>
      <c r="K12" s="99"/>
      <c r="L12" s="90"/>
      <c r="M12" s="100"/>
      <c r="N12" s="99"/>
      <c r="O12" s="101"/>
      <c r="P12" s="100"/>
      <c r="Q12" s="99"/>
    </row>
    <row r="13" spans="2:17" s="65" customFormat="1" ht="27" customHeight="1" x14ac:dyDescent="0.35">
      <c r="B13" s="102"/>
      <c r="C13" s="103" t="s">
        <v>35</v>
      </c>
      <c r="D13" s="104" t="s">
        <v>36</v>
      </c>
      <c r="E13" s="105">
        <v>2500</v>
      </c>
      <c r="F13" s="106">
        <v>3</v>
      </c>
      <c r="G13" s="107">
        <f>E13*F13</f>
        <v>7500</v>
      </c>
      <c r="H13" s="18">
        <f>G13*E1</f>
        <v>405</v>
      </c>
      <c r="I13" s="72"/>
      <c r="J13" s="108">
        <v>0</v>
      </c>
      <c r="K13" s="109">
        <f>H13-J13</f>
        <v>405</v>
      </c>
      <c r="L13" s="90"/>
      <c r="M13" s="110">
        <v>0</v>
      </c>
      <c r="N13" s="109">
        <f>K13-M13</f>
        <v>405</v>
      </c>
      <c r="O13" s="90"/>
      <c r="P13" s="110">
        <v>0</v>
      </c>
      <c r="Q13" s="109">
        <f>N13-P13</f>
        <v>405</v>
      </c>
    </row>
    <row r="14" spans="2:17" s="65" customFormat="1" ht="27" customHeight="1" x14ac:dyDescent="0.35">
      <c r="B14" s="102"/>
      <c r="C14" s="103" t="s">
        <v>37</v>
      </c>
      <c r="D14" s="104" t="s">
        <v>36</v>
      </c>
      <c r="E14" s="105">
        <v>850</v>
      </c>
      <c r="F14" s="106">
        <v>3</v>
      </c>
      <c r="G14" s="107">
        <f>E14*F14</f>
        <v>2550</v>
      </c>
      <c r="H14" s="18">
        <f>G14*E1</f>
        <v>137.69999999999999</v>
      </c>
      <c r="I14" s="72"/>
      <c r="J14" s="108">
        <v>0</v>
      </c>
      <c r="K14" s="109">
        <f t="shared" ref="K14:K21" si="1">H14-J14</f>
        <v>137.69999999999999</v>
      </c>
      <c r="L14" s="90"/>
      <c r="M14" s="110">
        <v>0</v>
      </c>
      <c r="N14" s="109">
        <f t="shared" ref="N14:N21" si="2">K14-M14</f>
        <v>137.69999999999999</v>
      </c>
      <c r="O14" s="111"/>
      <c r="P14" s="110">
        <v>0</v>
      </c>
      <c r="Q14" s="109">
        <f t="shared" ref="Q14:Q21" si="3">N14-P14</f>
        <v>137.69999999999999</v>
      </c>
    </row>
    <row r="15" spans="2:17" s="65" customFormat="1" ht="42" customHeight="1" outlineLevel="1" x14ac:dyDescent="0.35">
      <c r="B15" s="112" t="s">
        <v>38</v>
      </c>
      <c r="C15" s="93" t="s">
        <v>39</v>
      </c>
      <c r="D15" s="94"/>
      <c r="E15" s="95"/>
      <c r="F15" s="96"/>
      <c r="G15" s="25"/>
      <c r="H15" s="16"/>
      <c r="I15" s="97"/>
      <c r="J15" s="98"/>
      <c r="K15" s="98"/>
      <c r="L15" s="90"/>
      <c r="M15" s="100"/>
      <c r="N15" s="100"/>
      <c r="O15" s="113"/>
      <c r="P15" s="100"/>
      <c r="Q15" s="100"/>
    </row>
    <row r="16" spans="2:17" s="65" customFormat="1" ht="27" customHeight="1" outlineLevel="1" x14ac:dyDescent="0.35">
      <c r="B16" s="102"/>
      <c r="C16" s="103" t="s">
        <v>40</v>
      </c>
      <c r="D16" s="104" t="s">
        <v>41</v>
      </c>
      <c r="E16" s="105">
        <v>11500</v>
      </c>
      <c r="F16" s="106">
        <v>5</v>
      </c>
      <c r="G16" s="107">
        <f>E16*F16</f>
        <v>57500</v>
      </c>
      <c r="H16" s="18">
        <f>G16*E1</f>
        <v>3105</v>
      </c>
      <c r="I16" s="72"/>
      <c r="J16" s="108">
        <v>0</v>
      </c>
      <c r="K16" s="109">
        <f t="shared" si="1"/>
        <v>3105</v>
      </c>
      <c r="L16" s="90"/>
      <c r="M16" s="110">
        <v>0</v>
      </c>
      <c r="N16" s="109">
        <f t="shared" si="2"/>
        <v>3105</v>
      </c>
      <c r="O16" s="113"/>
      <c r="P16" s="110">
        <v>0</v>
      </c>
      <c r="Q16" s="109">
        <f t="shared" si="3"/>
        <v>3105</v>
      </c>
    </row>
    <row r="17" spans="2:17" s="65" customFormat="1" ht="27" customHeight="1" outlineLevel="1" x14ac:dyDescent="0.35">
      <c r="B17" s="102"/>
      <c r="C17" s="103" t="s">
        <v>42</v>
      </c>
      <c r="D17" s="104" t="s">
        <v>43</v>
      </c>
      <c r="E17" s="105">
        <v>2000</v>
      </c>
      <c r="F17" s="106">
        <v>5</v>
      </c>
      <c r="G17" s="107">
        <f>E17*F17</f>
        <v>10000</v>
      </c>
      <c r="H17" s="18">
        <f>G17*E1</f>
        <v>540</v>
      </c>
      <c r="I17" s="72"/>
      <c r="J17" s="108"/>
      <c r="K17" s="114"/>
      <c r="L17" s="90"/>
      <c r="M17" s="110"/>
      <c r="N17" s="115"/>
      <c r="O17" s="113"/>
      <c r="P17" s="110"/>
      <c r="Q17" s="115"/>
    </row>
    <row r="18" spans="2:17" s="65" customFormat="1" ht="27" customHeight="1" x14ac:dyDescent="0.35">
      <c r="B18" s="112" t="s">
        <v>44</v>
      </c>
      <c r="C18" s="93" t="s">
        <v>45</v>
      </c>
      <c r="D18" s="94"/>
      <c r="E18" s="95"/>
      <c r="F18" s="96"/>
      <c r="G18" s="25"/>
      <c r="H18" s="16"/>
      <c r="I18" s="97"/>
      <c r="J18" s="98"/>
      <c r="K18" s="98"/>
      <c r="L18" s="90"/>
      <c r="M18" s="100"/>
      <c r="N18" s="100"/>
      <c r="O18" s="101"/>
      <c r="P18" s="100"/>
      <c r="Q18" s="100"/>
    </row>
    <row r="19" spans="2:17" s="65" customFormat="1" ht="27" customHeight="1" x14ac:dyDescent="0.35">
      <c r="B19" s="102"/>
      <c r="C19" s="103" t="s">
        <v>35</v>
      </c>
      <c r="D19" s="104" t="s">
        <v>36</v>
      </c>
      <c r="E19" s="105">
        <v>3000</v>
      </c>
      <c r="F19" s="106">
        <v>1</v>
      </c>
      <c r="G19" s="107">
        <f>E19*F19</f>
        <v>3000</v>
      </c>
      <c r="H19" s="18">
        <f>G19*E1</f>
        <v>162</v>
      </c>
      <c r="I19" s="72"/>
      <c r="J19" s="108">
        <v>0</v>
      </c>
      <c r="K19" s="109">
        <f t="shared" si="1"/>
        <v>162</v>
      </c>
      <c r="L19" s="90"/>
      <c r="M19" s="110">
        <v>0</v>
      </c>
      <c r="N19" s="109">
        <f t="shared" si="2"/>
        <v>162</v>
      </c>
      <c r="P19" s="110">
        <v>0</v>
      </c>
      <c r="Q19" s="109">
        <f t="shared" si="3"/>
        <v>162</v>
      </c>
    </row>
    <row r="20" spans="2:17" s="65" customFormat="1" ht="27" customHeight="1" x14ac:dyDescent="0.35">
      <c r="B20" s="102"/>
      <c r="C20" s="103" t="s">
        <v>46</v>
      </c>
      <c r="D20" s="104" t="s">
        <v>30</v>
      </c>
      <c r="E20" s="105">
        <v>750</v>
      </c>
      <c r="F20" s="106">
        <v>4</v>
      </c>
      <c r="G20" s="107">
        <f>E20*F20</f>
        <v>3000</v>
      </c>
      <c r="H20" s="18">
        <f>G20*E1</f>
        <v>162</v>
      </c>
      <c r="I20" s="72"/>
      <c r="J20" s="108"/>
      <c r="K20" s="109"/>
      <c r="L20" s="90"/>
      <c r="M20" s="110"/>
      <c r="N20" s="109"/>
      <c r="P20" s="110"/>
      <c r="Q20" s="109"/>
    </row>
    <row r="21" spans="2:17" s="65" customFormat="1" ht="27" customHeight="1" x14ac:dyDescent="0.35">
      <c r="B21" s="102"/>
      <c r="C21" s="103" t="s">
        <v>47</v>
      </c>
      <c r="D21" s="104" t="s">
        <v>36</v>
      </c>
      <c r="E21" s="105">
        <v>975</v>
      </c>
      <c r="F21" s="106">
        <v>1</v>
      </c>
      <c r="G21" s="107">
        <f>E21*F21</f>
        <v>975</v>
      </c>
      <c r="H21" s="18">
        <f>G21*E1</f>
        <v>52.65</v>
      </c>
      <c r="I21" s="72"/>
      <c r="J21" s="108">
        <v>0</v>
      </c>
      <c r="K21" s="109">
        <f t="shared" si="1"/>
        <v>52.65</v>
      </c>
      <c r="L21" s="90"/>
      <c r="M21" s="110">
        <v>0</v>
      </c>
      <c r="N21" s="109">
        <f t="shared" si="2"/>
        <v>52.65</v>
      </c>
      <c r="O21" s="101"/>
      <c r="P21" s="110">
        <v>0</v>
      </c>
      <c r="Q21" s="109">
        <f t="shared" si="3"/>
        <v>52.65</v>
      </c>
    </row>
    <row r="22" spans="2:17" s="65" customFormat="1" ht="27" customHeight="1" x14ac:dyDescent="0.35">
      <c r="B22" s="77" t="s">
        <v>81</v>
      </c>
      <c r="C22" s="78"/>
      <c r="D22" s="78"/>
      <c r="E22" s="79"/>
      <c r="F22" s="80"/>
      <c r="G22" s="79">
        <f>SUM(G13:G21)</f>
        <v>84525</v>
      </c>
      <c r="H22" s="12">
        <f>SUM(H13:H21)</f>
        <v>4564.3499999999995</v>
      </c>
      <c r="I22" s="81"/>
      <c r="J22" s="82">
        <f>SUM(J13:J21)</f>
        <v>0</v>
      </c>
      <c r="K22" s="83">
        <f>SUM(K13:K21)</f>
        <v>3862.35</v>
      </c>
      <c r="L22" s="90"/>
      <c r="M22" s="85">
        <f>SUM(M13:M21)</f>
        <v>0</v>
      </c>
      <c r="N22" s="83">
        <f>SUM(N13:N21)</f>
        <v>3862.35</v>
      </c>
      <c r="O22" s="90"/>
      <c r="P22" s="85">
        <f>SUM(P13:P21)</f>
        <v>0</v>
      </c>
      <c r="Q22" s="83">
        <f>SUM(Q13:Q21)</f>
        <v>3862.35</v>
      </c>
    </row>
    <row r="23" spans="2:17" s="65" customFormat="1" ht="27" customHeight="1" outlineLevel="1" x14ac:dyDescent="0.35">
      <c r="B23" s="86"/>
      <c r="C23" s="87"/>
      <c r="D23" s="87"/>
      <c r="E23" s="88"/>
      <c r="F23" s="88"/>
      <c r="G23" s="88"/>
      <c r="H23" s="14">
        <f>SUM(H13:H21)</f>
        <v>4564.3499999999995</v>
      </c>
      <c r="I23" s="89"/>
      <c r="J23" s="89">
        <f>SUM(J13:J21)</f>
        <v>0</v>
      </c>
      <c r="K23" s="89">
        <f>SUM(K13:K21)</f>
        <v>3862.35</v>
      </c>
      <c r="L23" s="90"/>
      <c r="M23" s="89"/>
      <c r="N23" s="89"/>
      <c r="O23" s="113"/>
      <c r="P23" s="89"/>
      <c r="Q23" s="89"/>
    </row>
    <row r="24" spans="2:17" s="65" customFormat="1" ht="35.25" customHeight="1" outlineLevel="1" x14ac:dyDescent="0.35">
      <c r="B24" s="55" t="s">
        <v>12</v>
      </c>
      <c r="C24" s="56" t="s">
        <v>33</v>
      </c>
      <c r="D24" s="56"/>
      <c r="E24" s="91"/>
      <c r="F24" s="91"/>
      <c r="G24" s="24"/>
      <c r="H24" s="8"/>
      <c r="I24" s="60"/>
      <c r="J24" s="61"/>
      <c r="K24" s="62"/>
      <c r="L24" s="90"/>
      <c r="M24" s="64"/>
      <c r="N24" s="62"/>
      <c r="O24" s="113"/>
      <c r="P24" s="64"/>
      <c r="Q24" s="62"/>
    </row>
    <row r="25" spans="2:17" s="65" customFormat="1" ht="27" customHeight="1" outlineLevel="1" x14ac:dyDescent="0.35">
      <c r="B25" s="92" t="s">
        <v>48</v>
      </c>
      <c r="C25" s="93" t="s">
        <v>49</v>
      </c>
      <c r="D25" s="93"/>
      <c r="E25" s="95"/>
      <c r="F25" s="96"/>
      <c r="G25" s="25"/>
      <c r="H25" s="16"/>
      <c r="I25" s="97"/>
      <c r="J25" s="98"/>
      <c r="K25" s="99"/>
      <c r="L25" s="90"/>
      <c r="M25" s="100"/>
      <c r="N25" s="99"/>
      <c r="O25" s="113"/>
      <c r="P25" s="100"/>
      <c r="Q25" s="99"/>
    </row>
    <row r="26" spans="2:17" s="65" customFormat="1" ht="27" customHeight="1" x14ac:dyDescent="0.35">
      <c r="B26" s="102"/>
      <c r="C26" s="103" t="s">
        <v>50</v>
      </c>
      <c r="D26" s="104" t="s">
        <v>51</v>
      </c>
      <c r="E26" s="105">
        <v>150</v>
      </c>
      <c r="F26" s="106">
        <v>3.5</v>
      </c>
      <c r="G26" s="107">
        <f>E26*F26</f>
        <v>525</v>
      </c>
      <c r="H26" s="18">
        <f>G26*E1</f>
        <v>28.35</v>
      </c>
      <c r="I26" s="72"/>
      <c r="J26" s="108">
        <v>0</v>
      </c>
      <c r="K26" s="109">
        <f>H26-J26</f>
        <v>28.35</v>
      </c>
      <c r="L26" s="90"/>
      <c r="M26" s="110">
        <v>0</v>
      </c>
      <c r="N26" s="109">
        <f>K26-M26</f>
        <v>28.35</v>
      </c>
      <c r="O26" s="111"/>
      <c r="P26" s="110">
        <v>0</v>
      </c>
      <c r="Q26" s="109">
        <f>N26-P26</f>
        <v>28.35</v>
      </c>
    </row>
    <row r="27" spans="2:17" s="65" customFormat="1" ht="27" customHeight="1" outlineLevel="1" x14ac:dyDescent="0.35">
      <c r="B27" s="102"/>
      <c r="C27" s="103" t="s">
        <v>52</v>
      </c>
      <c r="D27" s="104" t="s">
        <v>15</v>
      </c>
      <c r="E27" s="105">
        <v>500</v>
      </c>
      <c r="F27" s="106">
        <v>5</v>
      </c>
      <c r="G27" s="107">
        <f>E27*F27</f>
        <v>2500</v>
      </c>
      <c r="H27" s="18">
        <f>G27*E1</f>
        <v>135</v>
      </c>
      <c r="I27" s="72"/>
      <c r="J27" s="108">
        <v>0</v>
      </c>
      <c r="K27" s="109">
        <f t="shared" ref="K27:K29" si="4">H27-J27</f>
        <v>135</v>
      </c>
      <c r="L27" s="90"/>
      <c r="M27" s="110">
        <v>0</v>
      </c>
      <c r="N27" s="109">
        <f t="shared" ref="N27:N29" si="5">K27-M27</f>
        <v>135</v>
      </c>
      <c r="O27" s="113"/>
      <c r="P27" s="110">
        <v>0</v>
      </c>
      <c r="Q27" s="109">
        <f t="shared" ref="Q27:Q29" si="6">N27-P27</f>
        <v>135</v>
      </c>
    </row>
    <row r="28" spans="2:17" s="65" customFormat="1" ht="27" customHeight="1" outlineLevel="1" x14ac:dyDescent="0.35">
      <c r="B28" s="112" t="s">
        <v>53</v>
      </c>
      <c r="C28" s="93" t="s">
        <v>54</v>
      </c>
      <c r="D28" s="94"/>
      <c r="E28" s="95"/>
      <c r="F28" s="96"/>
      <c r="G28" s="25"/>
      <c r="H28" s="16"/>
      <c r="I28" s="97"/>
      <c r="J28" s="98"/>
      <c r="K28" s="98"/>
      <c r="L28" s="90"/>
      <c r="M28" s="100"/>
      <c r="N28" s="100"/>
      <c r="O28" s="113"/>
      <c r="P28" s="100"/>
      <c r="Q28" s="100"/>
    </row>
    <row r="29" spans="2:17" s="65" customFormat="1" ht="27" customHeight="1" x14ac:dyDescent="0.35">
      <c r="B29" s="116"/>
      <c r="C29" s="103" t="s">
        <v>55</v>
      </c>
      <c r="D29" s="104" t="s">
        <v>56</v>
      </c>
      <c r="E29" s="105">
        <v>200</v>
      </c>
      <c r="F29" s="106">
        <v>10</v>
      </c>
      <c r="G29" s="107">
        <f>E29*F29</f>
        <v>2000</v>
      </c>
      <c r="H29" s="18">
        <f>G29*E1</f>
        <v>108</v>
      </c>
      <c r="I29" s="72"/>
      <c r="J29" s="108">
        <v>0</v>
      </c>
      <c r="K29" s="109">
        <f t="shared" si="4"/>
        <v>108</v>
      </c>
      <c r="L29" s="90"/>
      <c r="M29" s="110">
        <v>0</v>
      </c>
      <c r="N29" s="109">
        <f t="shared" si="5"/>
        <v>108</v>
      </c>
      <c r="O29" s="111"/>
      <c r="P29" s="110">
        <v>0</v>
      </c>
      <c r="Q29" s="109">
        <f t="shared" si="6"/>
        <v>108</v>
      </c>
    </row>
    <row r="30" spans="2:17" s="65" customFormat="1" ht="27" customHeight="1" x14ac:dyDescent="0.35">
      <c r="B30" s="77" t="s">
        <v>81</v>
      </c>
      <c r="C30" s="78"/>
      <c r="D30" s="117"/>
      <c r="E30" s="79"/>
      <c r="F30" s="80"/>
      <c r="G30" s="79">
        <f>SUM(G26:G29)</f>
        <v>5025</v>
      </c>
      <c r="H30" s="12">
        <f>SUM(H26:H29)</f>
        <v>271.35000000000002</v>
      </c>
      <c r="I30" s="81"/>
      <c r="J30" s="82">
        <f>SUM(J26:J29)</f>
        <v>0</v>
      </c>
      <c r="K30" s="83">
        <f>SUM(K26:K29)</f>
        <v>271.35000000000002</v>
      </c>
      <c r="L30" s="90"/>
      <c r="M30" s="85">
        <f>SUM(M25:M29)</f>
        <v>0</v>
      </c>
      <c r="N30" s="83">
        <f>SUM(N26:N29)</f>
        <v>271.35000000000002</v>
      </c>
      <c r="O30" s="101"/>
      <c r="P30" s="85">
        <f>SUM(P26:P29)</f>
        <v>0</v>
      </c>
      <c r="Q30" s="83">
        <f>SUM(Q26:Q29)</f>
        <v>271.35000000000002</v>
      </c>
    </row>
    <row r="31" spans="2:17" s="65" customFormat="1" ht="27" customHeight="1" x14ac:dyDescent="0.35">
      <c r="B31" s="86"/>
      <c r="C31" s="87"/>
      <c r="D31" s="118"/>
      <c r="E31" s="88"/>
      <c r="F31" s="88"/>
      <c r="G31" s="88"/>
      <c r="H31" s="14"/>
      <c r="I31" s="89"/>
      <c r="J31" s="89"/>
      <c r="K31" s="89"/>
      <c r="L31" s="63"/>
      <c r="M31" s="89"/>
      <c r="N31" s="89"/>
      <c r="O31" s="63"/>
      <c r="P31" s="89"/>
      <c r="Q31" s="89"/>
    </row>
    <row r="32" spans="2:17" s="65" customFormat="1" ht="35.25" customHeight="1" x14ac:dyDescent="0.35">
      <c r="B32" s="55" t="s">
        <v>83</v>
      </c>
      <c r="C32" s="56" t="s">
        <v>33</v>
      </c>
      <c r="D32" s="119"/>
      <c r="E32" s="91"/>
      <c r="F32" s="91"/>
      <c r="G32" s="24"/>
      <c r="H32" s="8"/>
      <c r="I32" s="60"/>
      <c r="J32" s="61"/>
      <c r="K32" s="62"/>
      <c r="L32" s="75"/>
      <c r="M32" s="61"/>
      <c r="N32" s="62"/>
      <c r="O32" s="75"/>
      <c r="P32" s="61"/>
      <c r="Q32" s="62"/>
    </row>
    <row r="33" spans="2:17" s="65" customFormat="1" ht="49" customHeight="1" outlineLevel="1" x14ac:dyDescent="0.35">
      <c r="B33" s="112" t="s">
        <v>57</v>
      </c>
      <c r="C33" s="120" t="s">
        <v>58</v>
      </c>
      <c r="D33" s="94"/>
      <c r="E33" s="95"/>
      <c r="F33" s="96"/>
      <c r="G33" s="25"/>
      <c r="H33" s="16"/>
      <c r="I33" s="97"/>
      <c r="J33" s="98"/>
      <c r="K33" s="99"/>
      <c r="L33" s="121"/>
      <c r="M33" s="98"/>
      <c r="N33" s="99"/>
      <c r="O33" s="121"/>
      <c r="P33" s="98"/>
      <c r="Q33" s="99"/>
    </row>
    <row r="34" spans="2:17" s="65" customFormat="1" ht="27" customHeight="1" outlineLevel="1" x14ac:dyDescent="0.35">
      <c r="B34" s="102"/>
      <c r="C34" s="122" t="s">
        <v>59</v>
      </c>
      <c r="D34" s="104" t="s">
        <v>60</v>
      </c>
      <c r="E34" s="105">
        <v>4000</v>
      </c>
      <c r="F34" s="106">
        <v>2</v>
      </c>
      <c r="G34" s="107">
        <f>E34*F34</f>
        <v>8000</v>
      </c>
      <c r="H34" s="18">
        <f>G34*E1</f>
        <v>432</v>
      </c>
      <c r="I34" s="72"/>
      <c r="J34" s="123">
        <v>0</v>
      </c>
      <c r="K34" s="124">
        <f>H34-J34</f>
        <v>432</v>
      </c>
      <c r="L34" s="121"/>
      <c r="M34" s="123">
        <v>0</v>
      </c>
      <c r="N34" s="124">
        <f>K34-M34</f>
        <v>432</v>
      </c>
      <c r="O34" s="121"/>
      <c r="P34" s="123">
        <v>0</v>
      </c>
      <c r="Q34" s="124">
        <f>N34-P34</f>
        <v>432</v>
      </c>
    </row>
    <row r="35" spans="2:17" s="65" customFormat="1" ht="27" customHeight="1" x14ac:dyDescent="0.35">
      <c r="B35" s="102"/>
      <c r="C35" s="103" t="s">
        <v>61</v>
      </c>
      <c r="D35" s="104" t="s">
        <v>62</v>
      </c>
      <c r="E35" s="105">
        <v>375</v>
      </c>
      <c r="F35" s="106">
        <v>1</v>
      </c>
      <c r="G35" s="107">
        <f>E35*F35</f>
        <v>375</v>
      </c>
      <c r="H35" s="18">
        <f>G35*E1</f>
        <v>20.25</v>
      </c>
      <c r="I35" s="72"/>
      <c r="J35" s="123">
        <v>0</v>
      </c>
      <c r="K35" s="124">
        <f t="shared" ref="K35:K36" si="7">H35-J35</f>
        <v>20.25</v>
      </c>
      <c r="L35" s="75"/>
      <c r="M35" s="123">
        <v>0</v>
      </c>
      <c r="N35" s="124">
        <f t="shared" ref="N35:N36" si="8">K35-M35</f>
        <v>20.25</v>
      </c>
      <c r="O35" s="75"/>
      <c r="P35" s="123">
        <v>0</v>
      </c>
      <c r="Q35" s="124">
        <f t="shared" ref="Q35:Q36" si="9">N35-P35</f>
        <v>20.25</v>
      </c>
    </row>
    <row r="36" spans="2:17" s="125" customFormat="1" ht="27" customHeight="1" outlineLevel="1" x14ac:dyDescent="0.35">
      <c r="B36" s="102"/>
      <c r="C36" s="103" t="s">
        <v>63</v>
      </c>
      <c r="D36" s="104" t="s">
        <v>64</v>
      </c>
      <c r="E36" s="105">
        <v>2200</v>
      </c>
      <c r="F36" s="106">
        <v>5</v>
      </c>
      <c r="G36" s="107">
        <f>E36*F36</f>
        <v>11000</v>
      </c>
      <c r="H36" s="18">
        <f>G36*E1</f>
        <v>594</v>
      </c>
      <c r="I36" s="72"/>
      <c r="J36" s="123">
        <v>0</v>
      </c>
      <c r="K36" s="124">
        <f t="shared" si="7"/>
        <v>594</v>
      </c>
      <c r="L36" s="121"/>
      <c r="M36" s="123">
        <v>0</v>
      </c>
      <c r="N36" s="124">
        <f t="shared" si="8"/>
        <v>594</v>
      </c>
      <c r="O36" s="121"/>
      <c r="P36" s="123">
        <v>0</v>
      </c>
      <c r="Q36" s="124">
        <f t="shared" si="9"/>
        <v>594</v>
      </c>
    </row>
    <row r="37" spans="2:17" s="65" customFormat="1" ht="27" customHeight="1" x14ac:dyDescent="0.35">
      <c r="B37" s="77" t="s">
        <v>81</v>
      </c>
      <c r="C37" s="78"/>
      <c r="D37" s="78"/>
      <c r="E37" s="79"/>
      <c r="F37" s="80"/>
      <c r="G37" s="79">
        <f>SUM(G34:G36)</f>
        <v>19375</v>
      </c>
      <c r="H37" s="12">
        <f>SUM(H34:H36)</f>
        <v>1046.25</v>
      </c>
      <c r="I37" s="126"/>
      <c r="J37" s="127">
        <f>SUM(J34:J36)</f>
        <v>0</v>
      </c>
      <c r="K37" s="128">
        <f>SUM(K34:K36)</f>
        <v>1046.25</v>
      </c>
      <c r="L37" s="129"/>
      <c r="M37" s="127">
        <f>SUM(M34:M36)</f>
        <v>0</v>
      </c>
      <c r="N37" s="128">
        <f>SUM(N34:N36)</f>
        <v>1046.25</v>
      </c>
      <c r="O37" s="111"/>
      <c r="P37" s="127">
        <f>SUM(P34:P36)</f>
        <v>0</v>
      </c>
      <c r="Q37" s="128">
        <f>SUM(Q34:Q36)</f>
        <v>1046.25</v>
      </c>
    </row>
    <row r="38" spans="2:17" s="65" customFormat="1" ht="17.149999999999999" customHeight="1" x14ac:dyDescent="0.35">
      <c r="B38" s="86"/>
      <c r="C38" s="87"/>
      <c r="D38" s="87"/>
      <c r="E38" s="88"/>
      <c r="F38" s="88"/>
      <c r="G38" s="88"/>
      <c r="H38" s="14"/>
      <c r="I38" s="89"/>
      <c r="J38" s="89"/>
      <c r="K38" s="89"/>
      <c r="L38" s="130"/>
      <c r="M38" s="89"/>
      <c r="N38" s="89"/>
      <c r="P38" s="89"/>
      <c r="Q38" s="89"/>
    </row>
    <row r="39" spans="2:17" s="137" customFormat="1" ht="10" customHeight="1" x14ac:dyDescent="0.35">
      <c r="B39" s="131"/>
      <c r="C39" s="132"/>
      <c r="D39" s="132"/>
      <c r="E39" s="133"/>
      <c r="F39" s="133"/>
      <c r="G39" s="133"/>
      <c r="H39" s="20"/>
      <c r="I39" s="89"/>
      <c r="J39" s="134"/>
      <c r="K39" s="135"/>
      <c r="L39" s="90"/>
      <c r="M39" s="134"/>
      <c r="N39" s="135"/>
      <c r="O39" s="136"/>
      <c r="P39" s="134"/>
      <c r="Q39" s="134"/>
    </row>
    <row r="40" spans="2:17" s="137" customFormat="1" ht="35.25" customHeight="1" x14ac:dyDescent="0.35">
      <c r="B40" s="55" t="s">
        <v>13</v>
      </c>
      <c r="C40" s="56"/>
      <c r="D40" s="56"/>
      <c r="E40" s="91"/>
      <c r="F40" s="91"/>
      <c r="G40" s="24"/>
      <c r="H40" s="8"/>
      <c r="I40" s="60"/>
      <c r="J40" s="61"/>
      <c r="K40" s="62"/>
      <c r="L40" s="129"/>
      <c r="M40" s="61"/>
      <c r="N40" s="62"/>
      <c r="O40" s="138"/>
      <c r="P40" s="61"/>
      <c r="Q40" s="62"/>
    </row>
    <row r="41" spans="2:17" s="65" customFormat="1" ht="27" customHeight="1" x14ac:dyDescent="0.35">
      <c r="B41" s="92" t="s">
        <v>65</v>
      </c>
      <c r="C41" s="93"/>
      <c r="D41" s="93"/>
      <c r="E41" s="139"/>
      <c r="F41" s="96"/>
      <c r="G41" s="25"/>
      <c r="H41" s="16"/>
      <c r="I41" s="97"/>
      <c r="J41" s="98"/>
      <c r="K41" s="99"/>
      <c r="L41" s="129"/>
      <c r="M41" s="98"/>
      <c r="N41" s="99"/>
      <c r="P41" s="98"/>
      <c r="Q41" s="99"/>
    </row>
    <row r="42" spans="2:17" s="137" customFormat="1" ht="27" customHeight="1" x14ac:dyDescent="0.35">
      <c r="B42" s="140"/>
      <c r="C42" s="103" t="s">
        <v>66</v>
      </c>
      <c r="D42" s="104" t="s">
        <v>67</v>
      </c>
      <c r="E42" s="105">
        <v>100</v>
      </c>
      <c r="F42" s="106">
        <v>4</v>
      </c>
      <c r="G42" s="107">
        <f>E42*F42</f>
        <v>400</v>
      </c>
      <c r="H42" s="18">
        <f>G42*E1</f>
        <v>21.6</v>
      </c>
      <c r="I42" s="72"/>
      <c r="J42" s="108">
        <v>0</v>
      </c>
      <c r="K42" s="109">
        <f>H42-J42</f>
        <v>21.6</v>
      </c>
      <c r="L42" s="129"/>
      <c r="M42" s="108">
        <v>0</v>
      </c>
      <c r="N42" s="109">
        <f>K42-M42</f>
        <v>21.6</v>
      </c>
      <c r="O42" s="136"/>
      <c r="P42" s="108">
        <v>0</v>
      </c>
      <c r="Q42" s="109">
        <f>N42-P42</f>
        <v>21.6</v>
      </c>
    </row>
    <row r="43" spans="2:17" s="65" customFormat="1" ht="27" customHeight="1" x14ac:dyDescent="0.35">
      <c r="B43" s="140"/>
      <c r="C43" s="103" t="s">
        <v>68</v>
      </c>
      <c r="D43" s="104" t="s">
        <v>67</v>
      </c>
      <c r="E43" s="105">
        <v>100</v>
      </c>
      <c r="F43" s="106">
        <v>4</v>
      </c>
      <c r="G43" s="107">
        <f>E43*F43</f>
        <v>400</v>
      </c>
      <c r="H43" s="18">
        <f>G43*E1</f>
        <v>21.6</v>
      </c>
      <c r="I43" s="72"/>
      <c r="J43" s="108">
        <v>0</v>
      </c>
      <c r="K43" s="109">
        <f t="shared" ref="K43" si="10">H43-J43</f>
        <v>21.6</v>
      </c>
      <c r="L43" s="129"/>
      <c r="M43" s="108">
        <v>0</v>
      </c>
      <c r="N43" s="109">
        <f t="shared" ref="N43" si="11">K43-M43</f>
        <v>21.6</v>
      </c>
      <c r="O43" s="129"/>
      <c r="P43" s="108">
        <v>0</v>
      </c>
      <c r="Q43" s="109">
        <f t="shared" ref="Q43" si="12">N43-P43</f>
        <v>21.6</v>
      </c>
    </row>
    <row r="44" spans="2:17" s="65" customFormat="1" ht="27" customHeight="1" x14ac:dyDescent="0.35">
      <c r="B44" s="77" t="s">
        <v>81</v>
      </c>
      <c r="C44" s="78"/>
      <c r="D44" s="78"/>
      <c r="E44" s="79"/>
      <c r="F44" s="80"/>
      <c r="G44" s="79">
        <f>SUM(G42:G43)</f>
        <v>800</v>
      </c>
      <c r="H44" s="12">
        <f>SUM(H42:H43)</f>
        <v>43.2</v>
      </c>
      <c r="I44" s="81"/>
      <c r="J44" s="82">
        <f>SUM(J42:J43)</f>
        <v>0</v>
      </c>
      <c r="K44" s="83">
        <f>SUM(K42:K43)</f>
        <v>43.2</v>
      </c>
      <c r="L44" s="129"/>
      <c r="M44" s="82">
        <f>SUM(M42:M43)</f>
        <v>0</v>
      </c>
      <c r="N44" s="83">
        <f>SUM(N42:N43)</f>
        <v>43.2</v>
      </c>
      <c r="O44" s="129"/>
      <c r="P44" s="82">
        <f>SUM(P42:P43)</f>
        <v>0</v>
      </c>
      <c r="Q44" s="83">
        <f>SUM(Q42:Q43)</f>
        <v>43.2</v>
      </c>
    </row>
    <row r="45" spans="2:17" s="65" customFormat="1" x14ac:dyDescent="0.35">
      <c r="B45" s="141"/>
      <c r="C45" s="142"/>
      <c r="D45" s="142"/>
      <c r="E45" s="143"/>
      <c r="F45" s="143"/>
      <c r="G45" s="143"/>
      <c r="H45" s="20"/>
      <c r="I45" s="89"/>
      <c r="J45" s="134"/>
      <c r="K45" s="144"/>
      <c r="L45" s="129"/>
      <c r="M45" s="134"/>
      <c r="N45" s="144"/>
      <c r="O45" s="129"/>
      <c r="P45" s="134"/>
      <c r="Q45" s="134"/>
    </row>
    <row r="46" spans="2:17" s="65" customFormat="1" x14ac:dyDescent="0.35">
      <c r="B46" s="145"/>
      <c r="C46" s="146"/>
      <c r="D46" s="146"/>
      <c r="E46" s="147"/>
      <c r="F46" s="147"/>
      <c r="G46" s="147"/>
      <c r="H46" s="20"/>
      <c r="I46" s="89"/>
      <c r="J46" s="134"/>
      <c r="K46" s="134"/>
      <c r="L46" s="129"/>
      <c r="M46" s="134"/>
      <c r="N46" s="134"/>
      <c r="O46" s="129"/>
      <c r="P46" s="134"/>
      <c r="Q46" s="134"/>
    </row>
    <row r="47" spans="2:17" s="65" customFormat="1" ht="35.25" customHeight="1" x14ac:dyDescent="0.35">
      <c r="B47" s="55" t="s">
        <v>14</v>
      </c>
      <c r="C47" s="56"/>
      <c r="D47" s="56" t="s">
        <v>15</v>
      </c>
      <c r="E47" s="91" t="s">
        <v>16</v>
      </c>
      <c r="F47" s="91" t="s">
        <v>17</v>
      </c>
      <c r="G47" s="24"/>
      <c r="H47" s="8"/>
      <c r="I47" s="60"/>
      <c r="J47" s="148"/>
      <c r="K47" s="149"/>
      <c r="L47" s="150"/>
      <c r="M47" s="148"/>
      <c r="N47" s="149"/>
      <c r="O47" s="151"/>
      <c r="P47" s="148"/>
      <c r="Q47" s="149"/>
    </row>
    <row r="48" spans="2:17" s="65" customFormat="1" ht="27" customHeight="1" x14ac:dyDescent="0.35">
      <c r="B48" s="92" t="s">
        <v>69</v>
      </c>
      <c r="C48" s="93" t="s">
        <v>70</v>
      </c>
      <c r="D48" s="93"/>
      <c r="E48" s="95"/>
      <c r="F48" s="96"/>
      <c r="G48" s="25"/>
      <c r="H48" s="16"/>
      <c r="I48" s="97"/>
      <c r="J48" s="152"/>
      <c r="K48" s="153"/>
      <c r="L48" s="150"/>
      <c r="M48" s="152"/>
      <c r="N48" s="153"/>
      <c r="O48" s="151"/>
      <c r="P48" s="152"/>
      <c r="Q48" s="153"/>
    </row>
    <row r="49" spans="2:17" s="65" customFormat="1" ht="27" customHeight="1" x14ac:dyDescent="0.35">
      <c r="B49" s="102"/>
      <c r="C49" s="103" t="s">
        <v>71</v>
      </c>
      <c r="D49" s="104">
        <v>150</v>
      </c>
      <c r="E49" s="154">
        <v>2</v>
      </c>
      <c r="F49" s="106">
        <v>5</v>
      </c>
      <c r="G49" s="107">
        <f>(D49*E49)*F49</f>
        <v>1500</v>
      </c>
      <c r="H49" s="18">
        <f>G49*E1</f>
        <v>81</v>
      </c>
      <c r="I49" s="72"/>
      <c r="J49" s="155">
        <v>0</v>
      </c>
      <c r="K49" s="156">
        <f>H49-J49</f>
        <v>81</v>
      </c>
      <c r="L49" s="157"/>
      <c r="M49" s="155">
        <v>0</v>
      </c>
      <c r="N49" s="156">
        <f>K49-M49</f>
        <v>81</v>
      </c>
      <c r="O49" s="158"/>
      <c r="P49" s="155">
        <v>0</v>
      </c>
      <c r="Q49" s="156">
        <f>N49-P49</f>
        <v>81</v>
      </c>
    </row>
    <row r="50" spans="2:17" s="65" customFormat="1" ht="27" customHeight="1" x14ac:dyDescent="0.35">
      <c r="B50" s="102"/>
      <c r="C50" s="103" t="s">
        <v>72</v>
      </c>
      <c r="D50" s="104">
        <v>600</v>
      </c>
      <c r="E50" s="154">
        <v>2</v>
      </c>
      <c r="F50" s="106">
        <v>5</v>
      </c>
      <c r="G50" s="107">
        <f t="shared" ref="G50:G51" si="13">(D50*E50)*F50</f>
        <v>6000</v>
      </c>
      <c r="H50" s="18">
        <f>G50*E1</f>
        <v>324</v>
      </c>
      <c r="I50" s="72"/>
      <c r="J50" s="155"/>
      <c r="K50" s="156"/>
      <c r="L50" s="157"/>
      <c r="M50" s="155"/>
      <c r="N50" s="156"/>
      <c r="O50" s="158"/>
      <c r="P50" s="155"/>
      <c r="Q50" s="156"/>
    </row>
    <row r="51" spans="2:17" s="65" customFormat="1" ht="27" customHeight="1" x14ac:dyDescent="0.35">
      <c r="B51" s="102"/>
      <c r="C51" s="103" t="s">
        <v>73</v>
      </c>
      <c r="D51" s="104">
        <v>225</v>
      </c>
      <c r="E51" s="154">
        <v>2</v>
      </c>
      <c r="F51" s="106">
        <v>5</v>
      </c>
      <c r="G51" s="107">
        <f t="shared" si="13"/>
        <v>2250</v>
      </c>
      <c r="H51" s="18">
        <f>G51*E1</f>
        <v>121.5</v>
      </c>
      <c r="I51" s="72"/>
      <c r="J51" s="155">
        <v>0</v>
      </c>
      <c r="K51" s="156">
        <f t="shared" ref="K51:K55" si="14">H51-J51</f>
        <v>121.5</v>
      </c>
      <c r="L51" s="159"/>
      <c r="M51" s="155">
        <v>0</v>
      </c>
      <c r="N51" s="156">
        <f t="shared" ref="N51:N55" si="15">K51-M51</f>
        <v>121.5</v>
      </c>
      <c r="O51" s="160"/>
      <c r="P51" s="155">
        <v>0</v>
      </c>
      <c r="Q51" s="156">
        <f t="shared" ref="Q51:Q55" si="16">N51-P51</f>
        <v>121.5</v>
      </c>
    </row>
    <row r="52" spans="2:17" s="65" customFormat="1" ht="27" customHeight="1" x14ac:dyDescent="0.35">
      <c r="B52" s="112" t="s">
        <v>74</v>
      </c>
      <c r="C52" s="93" t="s">
        <v>70</v>
      </c>
      <c r="D52" s="161"/>
      <c r="E52" s="162"/>
      <c r="F52" s="96"/>
      <c r="G52" s="25"/>
      <c r="H52" s="16"/>
      <c r="I52" s="72"/>
      <c r="J52" s="163"/>
      <c r="K52" s="163"/>
      <c r="L52" s="159"/>
      <c r="M52" s="163"/>
      <c r="N52" s="163"/>
      <c r="O52" s="160"/>
      <c r="P52" s="163"/>
      <c r="Q52" s="163"/>
    </row>
    <row r="53" spans="2:17" s="65" customFormat="1" ht="27" customHeight="1" x14ac:dyDescent="0.35">
      <c r="B53" s="140"/>
      <c r="C53" s="103" t="s">
        <v>71</v>
      </c>
      <c r="D53" s="164">
        <v>150</v>
      </c>
      <c r="E53" s="154">
        <v>5</v>
      </c>
      <c r="F53" s="106">
        <v>5</v>
      </c>
      <c r="G53" s="107">
        <f>(D53*E53)*F53</f>
        <v>3750</v>
      </c>
      <c r="H53" s="18">
        <f>G53*E1</f>
        <v>202.5</v>
      </c>
      <c r="I53" s="72"/>
      <c r="J53" s="155">
        <v>0</v>
      </c>
      <c r="K53" s="156">
        <f t="shared" si="14"/>
        <v>202.5</v>
      </c>
      <c r="L53" s="157"/>
      <c r="M53" s="155">
        <v>0</v>
      </c>
      <c r="N53" s="156">
        <f t="shared" si="15"/>
        <v>202.5</v>
      </c>
      <c r="O53" s="158"/>
      <c r="P53" s="155">
        <v>0</v>
      </c>
      <c r="Q53" s="156">
        <f t="shared" si="16"/>
        <v>202.5</v>
      </c>
    </row>
    <row r="54" spans="2:17" s="65" customFormat="1" ht="27" customHeight="1" x14ac:dyDescent="0.35">
      <c r="B54" s="140"/>
      <c r="C54" s="103" t="s">
        <v>75</v>
      </c>
      <c r="D54" s="164">
        <v>300</v>
      </c>
      <c r="E54" s="154">
        <v>5</v>
      </c>
      <c r="F54" s="106">
        <v>5</v>
      </c>
      <c r="G54" s="107">
        <f t="shared" ref="G54:G55" si="17">(D54*E54)*F54</f>
        <v>7500</v>
      </c>
      <c r="H54" s="18">
        <f>G54*E1</f>
        <v>405</v>
      </c>
      <c r="I54" s="72"/>
      <c r="J54" s="155"/>
      <c r="K54" s="156"/>
      <c r="L54" s="157"/>
      <c r="M54" s="155"/>
      <c r="N54" s="156"/>
      <c r="O54" s="158"/>
      <c r="P54" s="155"/>
      <c r="Q54" s="156"/>
    </row>
    <row r="55" spans="2:17" s="65" customFormat="1" ht="27" customHeight="1" x14ac:dyDescent="0.35">
      <c r="B55" s="140"/>
      <c r="C55" s="103" t="s">
        <v>73</v>
      </c>
      <c r="D55" s="164">
        <v>225</v>
      </c>
      <c r="E55" s="154">
        <v>5</v>
      </c>
      <c r="F55" s="106">
        <v>5</v>
      </c>
      <c r="G55" s="107">
        <f t="shared" si="17"/>
        <v>5625</v>
      </c>
      <c r="H55" s="18">
        <f>G55*E1</f>
        <v>303.75</v>
      </c>
      <c r="I55" s="72"/>
      <c r="J55" s="155">
        <v>0</v>
      </c>
      <c r="K55" s="156">
        <f t="shared" si="14"/>
        <v>303.75</v>
      </c>
      <c r="L55" s="159"/>
      <c r="M55" s="155">
        <v>0</v>
      </c>
      <c r="N55" s="156">
        <f t="shared" si="15"/>
        <v>303.75</v>
      </c>
      <c r="O55" s="160"/>
      <c r="P55" s="155">
        <v>0</v>
      </c>
      <c r="Q55" s="156">
        <f t="shared" si="16"/>
        <v>303.75</v>
      </c>
    </row>
    <row r="56" spans="2:17" s="65" customFormat="1" ht="27" customHeight="1" x14ac:dyDescent="0.35">
      <c r="B56" s="77" t="s">
        <v>81</v>
      </c>
      <c r="C56" s="78"/>
      <c r="D56" s="78"/>
      <c r="E56" s="79"/>
      <c r="F56" s="80"/>
      <c r="G56" s="79">
        <f>SUM(G46:G55)</f>
        <v>26625</v>
      </c>
      <c r="H56" s="12">
        <f>SUM(H46:H55)</f>
        <v>1437.75</v>
      </c>
      <c r="I56" s="81"/>
      <c r="J56" s="165">
        <f>SUM(J49:J55)</f>
        <v>0</v>
      </c>
      <c r="K56" s="166">
        <f>SUM(K49:K55)</f>
        <v>708.75</v>
      </c>
      <c r="L56" s="159"/>
      <c r="M56" s="165">
        <f>SUM(M49:M55)</f>
        <v>0</v>
      </c>
      <c r="N56" s="166">
        <f>SUM(N49:N55)</f>
        <v>708.75</v>
      </c>
      <c r="O56" s="160"/>
      <c r="P56" s="165">
        <f>SUM(P49:P55)</f>
        <v>0</v>
      </c>
      <c r="Q56" s="166">
        <f>SUM(Q49:Q55)</f>
        <v>708.75</v>
      </c>
    </row>
    <row r="57" spans="2:17" s="65" customFormat="1" ht="27" customHeight="1" x14ac:dyDescent="0.35">
      <c r="B57" s="167"/>
      <c r="C57" s="50"/>
      <c r="D57" s="50"/>
      <c r="E57" s="168"/>
      <c r="F57" s="168"/>
      <c r="G57" s="168"/>
      <c r="H57" s="20"/>
      <c r="I57" s="89"/>
      <c r="J57" s="134"/>
      <c r="K57" s="134"/>
      <c r="L57" s="169"/>
      <c r="M57" s="134"/>
      <c r="N57" s="135"/>
      <c r="O57" s="170"/>
      <c r="P57" s="134"/>
      <c r="Q57" s="135"/>
    </row>
    <row r="58" spans="2:17" s="129" customFormat="1" x14ac:dyDescent="0.35">
      <c r="B58" s="55" t="s">
        <v>18</v>
      </c>
      <c r="C58" s="56"/>
      <c r="D58" s="56"/>
      <c r="E58" s="91"/>
      <c r="F58" s="171" t="s">
        <v>19</v>
      </c>
      <c r="G58" s="172"/>
      <c r="H58" s="8"/>
      <c r="I58" s="60"/>
      <c r="J58" s="64"/>
      <c r="K58" s="64"/>
      <c r="M58" s="64"/>
      <c r="N58" s="62"/>
      <c r="P58" s="64"/>
      <c r="Q58" s="62"/>
    </row>
    <row r="59" spans="2:17" s="129" customFormat="1" ht="35.25" customHeight="1" x14ac:dyDescent="0.35">
      <c r="B59" s="173" t="s">
        <v>20</v>
      </c>
      <c r="C59" s="93" t="s">
        <v>76</v>
      </c>
      <c r="D59" s="93"/>
      <c r="E59" s="95" t="s">
        <v>22</v>
      </c>
      <c r="F59" s="174">
        <v>0.1</v>
      </c>
      <c r="G59" s="175">
        <f>SUM(G9,G22,G30,G37,G44,G56)*F59</f>
        <v>16835</v>
      </c>
      <c r="H59" s="28">
        <f>G59*E1</f>
        <v>909.09</v>
      </c>
      <c r="I59" s="176"/>
      <c r="J59" s="177">
        <v>0</v>
      </c>
      <c r="K59" s="177">
        <f>H59-J59</f>
        <v>909.09</v>
      </c>
      <c r="M59" s="177">
        <v>0</v>
      </c>
      <c r="N59" s="178">
        <f>K59-M59</f>
        <v>909.09</v>
      </c>
      <c r="P59" s="177">
        <v>0</v>
      </c>
      <c r="Q59" s="178">
        <f>N59-P59</f>
        <v>909.09</v>
      </c>
    </row>
    <row r="60" spans="2:17" s="129" customFormat="1" ht="27" customHeight="1" x14ac:dyDescent="0.35">
      <c r="B60" s="77" t="s">
        <v>81</v>
      </c>
      <c r="C60" s="78"/>
      <c r="D60" s="78"/>
      <c r="E60" s="79"/>
      <c r="F60" s="80"/>
      <c r="G60" s="79">
        <f>G59</f>
        <v>16835</v>
      </c>
      <c r="H60" s="12">
        <f>H59</f>
        <v>909.09</v>
      </c>
      <c r="I60" s="81"/>
      <c r="J60" s="85">
        <f>J59</f>
        <v>0</v>
      </c>
      <c r="K60" s="85">
        <f>K59</f>
        <v>909.09</v>
      </c>
      <c r="M60" s="85">
        <f>M59</f>
        <v>0</v>
      </c>
      <c r="N60" s="83">
        <f>N59</f>
        <v>909.09</v>
      </c>
      <c r="P60" s="85">
        <f>P59</f>
        <v>0</v>
      </c>
      <c r="Q60" s="83">
        <f>Q59</f>
        <v>909.09</v>
      </c>
    </row>
    <row r="61" spans="2:17" s="129" customFormat="1" ht="27" customHeight="1" x14ac:dyDescent="0.35">
      <c r="B61" s="179"/>
      <c r="C61" s="180"/>
      <c r="D61" s="180"/>
      <c r="E61" s="181"/>
      <c r="F61" s="181"/>
      <c r="G61" s="181"/>
      <c r="H61" s="182"/>
      <c r="I61" s="183"/>
      <c r="J61" s="184"/>
      <c r="K61" s="184"/>
      <c r="M61" s="184"/>
      <c r="N61" s="184"/>
      <c r="P61" s="184"/>
      <c r="Q61" s="184"/>
    </row>
    <row r="62" spans="2:17" s="129" customFormat="1" ht="27" customHeight="1" x14ac:dyDescent="0.35">
      <c r="B62" s="185" t="s">
        <v>23</v>
      </c>
      <c r="C62" s="186"/>
      <c r="D62" s="186"/>
      <c r="E62" s="187"/>
      <c r="F62" s="187"/>
      <c r="G62" s="188">
        <f>SUM(G9,G22,G30,G37,G44,G56,G60)</f>
        <v>185185</v>
      </c>
      <c r="H62" s="189">
        <f>SUM(H9,H22,H30,H37,H44,H56,H60)</f>
        <v>9999.99</v>
      </c>
      <c r="I62" s="190"/>
      <c r="J62" s="191">
        <f>SUM(J9,J22,J30,J37,J44,J56,J60)</f>
        <v>0</v>
      </c>
      <c r="K62" s="191">
        <f>SUM(K9,K22,K30,K37,K44,K56,K60)</f>
        <v>8568.99</v>
      </c>
      <c r="M62" s="191">
        <f>SUM(M9,M22,M30,M37,M44,M56,M60)</f>
        <v>0</v>
      </c>
      <c r="N62" s="191">
        <f>SUM(N9,N22,N30,N37,N44,N56,N60)</f>
        <v>6840.99</v>
      </c>
      <c r="P62" s="191">
        <f>SUM(P9,P22,P30,P37,P44,P56,P60)</f>
        <v>0</v>
      </c>
      <c r="Q62" s="191">
        <f>SUM(Q9,Q22,Q30,Q37,Q44,Q56,Q60)</f>
        <v>6840.99</v>
      </c>
    </row>
    <row r="63" spans="2:17" s="1" customFormat="1" ht="27" customHeight="1" x14ac:dyDescent="0.35">
      <c r="B63" s="192"/>
      <c r="C63" s="193"/>
      <c r="D63" s="193"/>
      <c r="E63" s="30"/>
      <c r="F63" s="30"/>
      <c r="G63" s="30"/>
      <c r="H63" s="194"/>
      <c r="I63" s="195"/>
      <c r="J63" s="196"/>
      <c r="K63" s="197"/>
      <c r="M63" s="196"/>
      <c r="N63" s="197"/>
      <c r="P63" s="196"/>
      <c r="Q63" s="197"/>
    </row>
  </sheetData>
  <sheetProtection algorithmName="SHA-512" hashValue="iu9n5bTZ27W1CgwiqTf8QDSDy4sD9qKusgxiVul8TqRgCNBCyvzNJFzck6tjEnRfWRZ1s4mxU55z9vqzoBD6Kw==" saltValue="OrK5HBffeWVrPFmUH9eQiw==" spinCount="100000" sheet="1" insertRows="0" deleteRows="0" selectLockedCells="1"/>
  <mergeCells count="2">
    <mergeCell ref="B1:C1"/>
    <mergeCell ref="B2:C2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612d01-51b7-4628-8926-66421921980b">
      <Terms xmlns="http://schemas.microsoft.com/office/infopath/2007/PartnerControls"/>
    </lcf76f155ced4ddcb4097134ff3c332f>
    <TaxCatchAll xmlns="d00f6224-e913-4340-b30d-181cd9ea4c5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AD9AB3BA3DD94FA80EFBB1E2DA8E6E" ma:contentTypeVersion="18" ma:contentTypeDescription="Create a new document." ma:contentTypeScope="" ma:versionID="f0181209a069893d2d5553e9dcefe3a2">
  <xsd:schema xmlns:xsd="http://www.w3.org/2001/XMLSchema" xmlns:xs="http://www.w3.org/2001/XMLSchema" xmlns:p="http://schemas.microsoft.com/office/2006/metadata/properties" xmlns:ns1="http://schemas.microsoft.com/sharepoint/v3" xmlns:ns2="41612d01-51b7-4628-8926-66421921980b" xmlns:ns3="d00f6224-e913-4340-b30d-181cd9ea4c5d" targetNamespace="http://schemas.microsoft.com/office/2006/metadata/properties" ma:root="true" ma:fieldsID="7549904a055c05c799b281ac98857aea" ns1:_="" ns2:_="" ns3:_="">
    <xsd:import namespace="http://schemas.microsoft.com/sharepoint/v3"/>
    <xsd:import namespace="41612d01-51b7-4628-8926-66421921980b"/>
    <xsd:import namespace="d00f6224-e913-4340-b30d-181cd9ea4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12d01-51b7-4628-8926-664219219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f6224-e913-4340-b30d-181cd9ea4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a29f47f-0184-4be1-8da8-8f0980b6703f}" ma:internalName="TaxCatchAll" ma:showField="CatchAllData" ma:web="d00f6224-e913-4340-b30d-181cd9ea4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35A323-CFEE-4BE5-8E8F-4E97E488AEB4}">
  <ds:schemaRefs>
    <ds:schemaRef ds:uri="http://schemas.microsoft.com/office/2006/metadata/properties"/>
    <ds:schemaRef ds:uri="http://schemas.microsoft.com/office/infopath/2007/PartnerControls"/>
    <ds:schemaRef ds:uri="56dafd97-bf27-49dc-8c1b-441aedba9bdf"/>
    <ds:schemaRef ds:uri="250929fa-9806-4449-af20-7947085fa170"/>
    <ds:schemaRef ds:uri="41612d01-51b7-4628-8926-66421921980b"/>
    <ds:schemaRef ds:uri="d00f6224-e913-4340-b30d-181cd9ea4c5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E96FE9C-7CE6-4BD0-9C32-0259652434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06A92-F33B-4AC9-B224-146E8CDF2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612d01-51b7-4628-8926-66421921980b"/>
    <ds:schemaRef ds:uri="d00f6224-e913-4340-b30d-181cd9ea4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template_PLEASE COMPLETE</vt:lpstr>
      <vt:lpstr>Example budget </vt:lpstr>
      <vt:lpstr>'Budget template_PLEASE COMPLETE'!Print_Area</vt:lpstr>
      <vt:lpstr>'Example budget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Rosanne Lamplough</dc:creator>
  <cp:keywords/>
  <dc:description/>
  <cp:lastModifiedBy>Amy Henderson</cp:lastModifiedBy>
  <cp:revision/>
  <dcterms:created xsi:type="dcterms:W3CDTF">2019-10-15T12:33:19Z</dcterms:created>
  <dcterms:modified xsi:type="dcterms:W3CDTF">2022-11-17T08:39:13Z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0x010100BAAD9AB3BA3DD94FA80EFBB1E2DA8E6E</vt:lpwstr>
  </property>
  <property fmtid="{D5CDD505-2E9C-101B-9397-08002B2CF9AE}" pid="3" name="MediaServiceImageTags">
    <vt:lpwstr/>
  </property>
</Properties>
</file>